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.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xl/vbaProjectSignature.bin" ContentType="application/vnd.ms-office.vbaProjectSignature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51a125207cd04389" Type="http://schemas.microsoft.com/office/2006/relationships/ui/extensibility" Target="customUI/customUI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C747B9D-DBBB-FA85-71B4-595EBAB97821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2B2B9E6-A23D-4A72-A418-F096A3980AA0}" xr6:coauthVersionLast="47" xr6:coauthVersionMax="47" xr10:uidLastSave="{00000000-0000-0000-0000-000000000000}"/>
  <bookViews>
    <workbookView xWindow="45960" yWindow="-120" windowWidth="29040" windowHeight="15720" firstSheet="1" activeTab="1" xr2:uid="{00000000-000D-0000-FFFF-FFFF00000000}"/>
  </bookViews>
  <sheets>
    <sheet name="Financial Statement Generator" sheetId="13" state="veryHidden" r:id="rId1"/>
    <sheet name="Income Statement Summary" sheetId="29" r:id="rId2"/>
    <sheet name="Default" sheetId="28" state="hidden" r:id="rId3"/>
  </sheets>
  <functionGroups builtInGroupCount="19"/>
  <externalReferences>
    <externalReference r:id="rId4"/>
  </externalReferences>
  <definedNames>
    <definedName name="____ATX1" localSheetId="1" hidden="1">{"'FF'!$B$57:$B$58"}</definedName>
    <definedName name="____ATX1" hidden="1">{"'FF'!$B$57:$B$58"}</definedName>
    <definedName name="____TAX1" localSheetId="1" hidden="1">{"'FF'!$B$57:$B$58"}</definedName>
    <definedName name="____TAX1" hidden="1">{"'FF'!$B$57:$B$58"}</definedName>
    <definedName name="___ATX1" localSheetId="1" hidden="1">{"'FF'!$B$57:$B$58"}</definedName>
    <definedName name="___ATX1" hidden="1">{"'FF'!$B$57:$B$58"}</definedName>
    <definedName name="___TAX1" localSheetId="1" hidden="1">{"'FF'!$B$57:$B$58"}</definedName>
    <definedName name="___TAX1" hidden="1">{"'FF'!$B$57:$B$58"}</definedName>
    <definedName name="__123Graph_A" hidden="1">#REF!</definedName>
    <definedName name="__123Graph_AP䁃STATU1" hidden="1">#REF!</definedName>
    <definedName name="__123Graph_AREVCOST" hidden="1">#REF!</definedName>
    <definedName name="__123Graph_B" hidden="1">#REF!</definedName>
    <definedName name="__123Graph_BCURRENT" hidden="1">#REF!</definedName>
    <definedName name="__123Graph_BFUEL" hidden="1">#REF!</definedName>
    <definedName name="__123Graph_C" hidden="1">#REF!</definedName>
    <definedName name="__123Graph_D" hidden="1">#REF!</definedName>
    <definedName name="__123Graph_E" hidden="1">#REF!</definedName>
    <definedName name="__123Graph_FCURRENT" hidden="1">#REF!</definedName>
    <definedName name="__123Graph_X" hidden="1">#REF!</definedName>
    <definedName name="__ATX1" localSheetId="1" hidden="1">{"'FF'!$B$57:$B$58"}</definedName>
    <definedName name="__ATX1" hidden="1">{"'FF'!$B$57:$B$58"}</definedName>
    <definedName name="__Ht_USD_Spc_Month_Spc_1?" hidden="1">"3._Spc_Current_Spc_Month"</definedName>
    <definedName name="__Ht_USD_Spc_Month_Spc_2?" hidden="1">"5._Spc_Reference_Spc_Month"</definedName>
    <definedName name="__Ht_USD_Spc_YTD_Spc_1?" hidden="1">"Month_Spc_(YTD_Spc_amounts_Spc_in_Spc_USD'000)"</definedName>
    <definedName name="__IntlFixup" hidden="1">TRUE</definedName>
    <definedName name="__IntlFixupTable" hidden="1">#REF!</definedName>
    <definedName name="__key2" hidden="1">#REF!</definedName>
    <definedName name="__T3" hidden="1">#REF!</definedName>
    <definedName name="__T4" hidden="1">#REF!</definedName>
    <definedName name="__T5" hidden="1">#REF!</definedName>
    <definedName name="__T6" hidden="1">#REF!</definedName>
    <definedName name="__TAX1" localSheetId="1" hidden="1">{"'FF'!$B$57:$B$58"}</definedName>
    <definedName name="__TAX1" hidden="1">{"'FF'!$B$57:$B$58"}</definedName>
    <definedName name="__xlfn.RTD" hidden="1">#NAME?</definedName>
    <definedName name="_1______123Graph_ACHART_1" hidden="1">#REF!</definedName>
    <definedName name="_1___123Graph_ACHART_2" hidden="1">#REF!</definedName>
    <definedName name="_1__123Graph_ACHART_1" hidden="1">#REF!</definedName>
    <definedName name="_10_?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10_?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10______123Graph_LBL_ACHART_2" hidden="1">#REF!</definedName>
    <definedName name="_10___123Graph_LBL_BCHART_1" hidden="1">#REF!</definedName>
    <definedName name="_10__123Graph_LBL_ACHART_1" hidden="1">#REF!</definedName>
    <definedName name="_11______123Graph_LBL_BCHART_1" hidden="1">#REF!</definedName>
    <definedName name="_11___123Graph_LBL_BCHART_2" hidden="1">#REF!</definedName>
    <definedName name="_11__123Graph_LBL_ACHART_2" hidden="1">#REF!</definedName>
    <definedName name="_12______123Graph_LBL_BCHART_2" hidden="1">#REF!</definedName>
    <definedName name="_12___123Graph_LBL_CCHART_2" hidden="1">#REF!</definedName>
    <definedName name="_12__123Graph_LBL_BCHART_1" hidden="1">#REF!</definedName>
    <definedName name="_13_?????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13_?????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13______123Graph_LBL_CCHART_2" hidden="1">#REF!</definedName>
    <definedName name="_13___123Graph_LBL_DCHART_2" hidden="1">#REF!</definedName>
    <definedName name="_13__123Graph_LBL_BCHART_2" hidden="1">#REF!</definedName>
    <definedName name="_14______123Graph_LBL_DCHART_2" hidden="1">#REF!</definedName>
    <definedName name="_14___123Graph_LBL_ECHART_2" hidden="1">#REF!</definedName>
    <definedName name="_14__123Graph_LBL_CCHART_2" hidden="1">#REF!</definedName>
    <definedName name="_15______123Graph_LBL_ECHART_2" hidden="1">#REF!</definedName>
    <definedName name="_15___123Graph_LBL_FCHART_2" hidden="1">#REF!</definedName>
    <definedName name="_15__123Graph_LBL_DCHART_2" hidden="1">#REF!</definedName>
    <definedName name="_16______123Graph_LBL_FCHART_2" hidden="1">#REF!</definedName>
    <definedName name="_16__123Graph_ACHART_1" hidden="1">#REF!</definedName>
    <definedName name="_16__123Graph_LBL_ECHART_2" hidden="1">#REF!</definedName>
    <definedName name="_17_____123Graph_ACHART_1" hidden="1">#REF!</definedName>
    <definedName name="_17__123Graph_ACHART_2" hidden="1">#REF!</definedName>
    <definedName name="_17__123Graph_LBL_FCHART_2" hidden="1">#REF!</definedName>
    <definedName name="_18_____123Graph_ACHART_2" hidden="1">#REF!</definedName>
    <definedName name="_18__123Graph_BCHART_1" hidden="1">#REF!</definedName>
    <definedName name="_19_____123Graph_BCHART_1" hidden="1">#REF!</definedName>
    <definedName name="_19__123Graph_BCHART_2" hidden="1">#REF!</definedName>
    <definedName name="_2______123Graph_ACHART_2" hidden="1">#REF!</definedName>
    <definedName name="_2___123Graph_BCHART_1" hidden="1">#REF!</definedName>
    <definedName name="_2__123Graph_ACHART_2" hidden="1">#REF!</definedName>
    <definedName name="_20_____123Graph_BCHART_2" hidden="1">#REF!</definedName>
    <definedName name="_20__123Graph_CCHART_1" hidden="1">#REF!</definedName>
    <definedName name="_21_____123Graph_CCHART_1" hidden="1">#REF!</definedName>
    <definedName name="_21__123Graph_CCHART_2" hidden="1">#REF!</definedName>
    <definedName name="_22_____123Graph_CCHART_2" hidden="1">#REF!</definedName>
    <definedName name="_22__123Graph_ACHART_1" hidden="1">#REF!</definedName>
    <definedName name="_22__123Graph_DCHART_2" hidden="1">#REF!</definedName>
    <definedName name="_23_____123Graph_DCHART_2" hidden="1">#REF!</definedName>
    <definedName name="_23__123Graph_ACHART_10" hidden="1">#REF!</definedName>
    <definedName name="_23__123Graph_ECHART_2" hidden="1">#REF!</definedName>
    <definedName name="_24_____123Graph_ECHART_2" hidden="1">#REF!</definedName>
    <definedName name="_24__123Graph_ACHART_2" hidden="1">#REF!</definedName>
    <definedName name="_24__123Graph_FCHART_2" hidden="1">#REF!</definedName>
    <definedName name="_25_____123Graph_FCHART_2" hidden="1">#REF!</definedName>
    <definedName name="_25__123Graph_ACHART_3" hidden="1">#REF!</definedName>
    <definedName name="_25__123Graph_LBL_ACHART_1" hidden="1">#REF!</definedName>
    <definedName name="_26_____123Graph_LBL_ACHART_1" hidden="1">#REF!</definedName>
    <definedName name="_26__123Graph_ACHART_4" hidden="1">#REF!</definedName>
    <definedName name="_26__123Graph_LBL_ACHART_2" hidden="1">#REF!</definedName>
    <definedName name="_27_____123Graph_LBL_ACHART_2" hidden="1">#REF!</definedName>
    <definedName name="_27__123Graph_ACHART_5" hidden="1">#REF!</definedName>
    <definedName name="_27__123Graph_LBL_BCHART_1" hidden="1">#REF!</definedName>
    <definedName name="_28_____123Graph_LBL_BCHART_1" hidden="1">#REF!</definedName>
    <definedName name="_28__123Graph_ACHART_6" hidden="1">#REF!</definedName>
    <definedName name="_28__123Graph_LBL_BCHART_2" hidden="1">#REF!</definedName>
    <definedName name="_29_____123Graph_LBL_BCHART_2" hidden="1">#REF!</definedName>
    <definedName name="_29__123Graph_ACHART_7" hidden="1">#REF!</definedName>
    <definedName name="_29__123Graph_LBL_CCHART_2" hidden="1">#REF!</definedName>
    <definedName name="_3______123Graph_BCHART_2" hidden="1">#REF!</definedName>
    <definedName name="_3___123Graph_BCHART_2" hidden="1">#REF!</definedName>
    <definedName name="_3__123Graph_BCHART_1" hidden="1">#REF!</definedName>
    <definedName name="_30_____123Graph_LBL_CCHART_2" hidden="1">#REF!</definedName>
    <definedName name="_30__123Graph_ACHART_8" hidden="1">#REF!</definedName>
    <definedName name="_30__123Graph_LBL_DCHART_2" hidden="1">#REF!</definedName>
    <definedName name="_31_____123Graph_LBL_DCHART_2" hidden="1">#REF!</definedName>
    <definedName name="_31__123Graph_ACHART_9" hidden="1">#REF!</definedName>
    <definedName name="_31__123Graph_LBL_ECHART_2" hidden="1">#REF!</definedName>
    <definedName name="_32_____123Graph_LBL_ECHART_2" hidden="1">#REF!</definedName>
    <definedName name="_32__123Graph_AGRAPH_1" hidden="1">#REF!</definedName>
    <definedName name="_32__123Graph_LBL_FCHART_2" hidden="1">#REF!</definedName>
    <definedName name="_33_____123Graph_LBL_FCHART_2" hidden="1">#REF!</definedName>
    <definedName name="_33__123Graph_BCHART_1" hidden="1">#REF!</definedName>
    <definedName name="_34____123Graph_ACHART_1" hidden="1">#REF!</definedName>
    <definedName name="_34__123Graph_BCHART_10" hidden="1">#REF!</definedName>
    <definedName name="_35____123Graph_ACHART_2" hidden="1">#REF!</definedName>
    <definedName name="_35__123Graph_BCHART_2" hidden="1">#REF!</definedName>
    <definedName name="_36____123Graph_BCHART_1" hidden="1">#REF!</definedName>
    <definedName name="_36__123Graph_BCHART_3" hidden="1">#REF!</definedName>
    <definedName name="_37____123Graph_BCHART_2" hidden="1">#REF!</definedName>
    <definedName name="_37__123Graph_BCHART_4" hidden="1">#REF!</definedName>
    <definedName name="_38____123Graph_CCHART_1" hidden="1">#REF!</definedName>
    <definedName name="_38__123Graph_BCHART_5" hidden="1">#REF!</definedName>
    <definedName name="_39____123Graph_CCHART_2" hidden="1">#REF!</definedName>
    <definedName name="_39__123Graph_BCHART_6" hidden="1">#REF!</definedName>
    <definedName name="_4______123Graph_CCHART_1" hidden="1">#REF!</definedName>
    <definedName name="_4___123Graph_CCHART_1" hidden="1">#REF!</definedName>
    <definedName name="_4__123Graph_BCHART_2" hidden="1">#REF!</definedName>
    <definedName name="_40____123Graph_DCHART_2" hidden="1">#REF!</definedName>
    <definedName name="_40__123Graph_BCHART_7" hidden="1">#REF!</definedName>
    <definedName name="_41____123Graph_ECHART_2" hidden="1">#REF!</definedName>
    <definedName name="_41__123Graph_BCHART_8" hidden="1">#REF!</definedName>
    <definedName name="_42____123Graph_FCHART_2" hidden="1">#REF!</definedName>
    <definedName name="_42__123Graph_BCHART_9" hidden="1">#REF!</definedName>
    <definedName name="_43____123Graph_LBL_ACHART_1" hidden="1">#REF!</definedName>
    <definedName name="_43__123Graph_CCHART_1" hidden="1">#REF!</definedName>
    <definedName name="_44____123Graph_LBL_ACHART_2" hidden="1">#REF!</definedName>
    <definedName name="_44__123Graph_CCHART_10" hidden="1">#REF!</definedName>
    <definedName name="_45____123Graph_LBL_BCHART_1" hidden="1">#REF!</definedName>
    <definedName name="_45__123Graph_CCHART_2" hidden="1">#REF!</definedName>
    <definedName name="_46____123Graph_LBL_BCHART_2" hidden="1">#REF!</definedName>
    <definedName name="_46__123Graph_CCHART_3" hidden="1">#REF!</definedName>
    <definedName name="_47____123Graph_LBL_CCHART_2" hidden="1">#REF!</definedName>
    <definedName name="_47__123Graph_CCHART_4" hidden="1">#REF!</definedName>
    <definedName name="_48____123Graph_LBL_DCHART_2" hidden="1">#REF!</definedName>
    <definedName name="_48__123Graph_CCHART_5" hidden="1">#REF!</definedName>
    <definedName name="_49____123Graph_LBL_ECHART_2" hidden="1">#REF!</definedName>
    <definedName name="_49__123Graph_CCHART_6" hidden="1">#REF!</definedName>
    <definedName name="_5______123Graph_CCHART_2" hidden="1">#REF!</definedName>
    <definedName name="_5___123Graph_CCHART_2" hidden="1">#REF!</definedName>
    <definedName name="_5__123Graph_CCHART_1" hidden="1">#REF!</definedName>
    <definedName name="_50____123Graph_LBL_FCHART_2" hidden="1">#REF!</definedName>
    <definedName name="_50__123Graph_CCHART_7" hidden="1">#REF!</definedName>
    <definedName name="_51___123Graph_ACHART_1" hidden="1">#REF!</definedName>
    <definedName name="_51__123Graph_CCHART_8" hidden="1">#REF!</definedName>
    <definedName name="_52___123Graph_ACHART_2" hidden="1">#REF!</definedName>
    <definedName name="_52__123Graph_CCHART_9" hidden="1">#REF!</definedName>
    <definedName name="_53___123Graph_BCHART_1" hidden="1">#REF!</definedName>
    <definedName name="_53__123Graph_XCHART_1" hidden="1">#REF!</definedName>
    <definedName name="_54___123Graph_BCHART_2" hidden="1">#REF!</definedName>
    <definedName name="_54__123Graph_XCHART_10" hidden="1">#REF!</definedName>
    <definedName name="_55___123Graph_CCHART_1" hidden="1">#REF!</definedName>
    <definedName name="_55__123Graph_XCHART_2" hidden="1">#REF!</definedName>
    <definedName name="_56___123Graph_CCHART_2" hidden="1">#REF!</definedName>
    <definedName name="_56__123Graph_XCHART_3" hidden="1">#REF!</definedName>
    <definedName name="_57___123Graph_DCHART_2" hidden="1">#REF!</definedName>
    <definedName name="_57__123Graph_XCHART_4" hidden="1">#REF!</definedName>
    <definedName name="_58___123Graph_ECHART_2" hidden="1">#REF!</definedName>
    <definedName name="_58__123Graph_XCHART_5" hidden="1">#REF!</definedName>
    <definedName name="_59___123Graph_FCHART_2" hidden="1">#REF!</definedName>
    <definedName name="_59__123Graph_XCHART_6" hidden="1">#REF!</definedName>
    <definedName name="_6______123Graph_DCHART_2" hidden="1">#REF!</definedName>
    <definedName name="_6___123Graph_DCHART_2" hidden="1">#REF!</definedName>
    <definedName name="_6__123Graph_CCHART_2" hidden="1">#REF!</definedName>
    <definedName name="_60___123Graph_LBL_ACHART_1" hidden="1">#REF!</definedName>
    <definedName name="_60__123Graph_XCHART_7" hidden="1">#REF!</definedName>
    <definedName name="_61___123Graph_LBL_ACHART_2" hidden="1">#REF!</definedName>
    <definedName name="_61__123Graph_XCHART_8" hidden="1">#REF!</definedName>
    <definedName name="_62___123Graph_LBL_BCHART_1" hidden="1">#REF!</definedName>
    <definedName name="_62__123Graph_XCHART_9" hidden="1">#REF!</definedName>
    <definedName name="_63___123Graph_LBL_BCHART_2" hidden="1">#REF!</definedName>
    <definedName name="_64___123Graph_LBL_CCHART_2" hidden="1">#REF!</definedName>
    <definedName name="_65___123Graph_LBL_DCHART_2" hidden="1">#REF!</definedName>
    <definedName name="_66___123Graph_LBL_ECHART_2" hidden="1">#REF!</definedName>
    <definedName name="_67___123Graph_LBL_FCHART_2" hidden="1">#REF!</definedName>
    <definedName name="_68__123Graph_ACHART_1" hidden="1">#REF!</definedName>
    <definedName name="_69__123Graph_ACHART_2" hidden="1">#REF!</definedName>
    <definedName name="_7______123Graph_ECHART_2" hidden="1">#REF!</definedName>
    <definedName name="_7___123Graph_FCHART_2" hidden="1">#REF!</definedName>
    <definedName name="_7__123Graph_DCHART_2" hidden="1">#REF!</definedName>
    <definedName name="_70__123Graph_BCHART_1" hidden="1">#REF!</definedName>
    <definedName name="_71__123Graph_BCHART_2" hidden="1">#REF!</definedName>
    <definedName name="_72__123Graph_CCHART_1" hidden="1">#REF!</definedName>
    <definedName name="_73__123Graph_CCHART_2" hidden="1">#REF!</definedName>
    <definedName name="_74__123Graph_ACHART_1" hidden="1">#REF!</definedName>
    <definedName name="_74__123Graph_DCHART_2" hidden="1">#REF!</definedName>
    <definedName name="_75__123Graph_ACHART_2" hidden="1">#REF!</definedName>
    <definedName name="_75__123Graph_ECHART_2" hidden="1">#REF!</definedName>
    <definedName name="_76__123Graph_ACHART_3" hidden="1">#REF!</definedName>
    <definedName name="_76__123Graph_FCHART_2" hidden="1">#REF!</definedName>
    <definedName name="_77__123Graph_ACHART_6" hidden="1">#REF!</definedName>
    <definedName name="_77__123Graph_LBL_ACHART_1" hidden="1">#REF!</definedName>
    <definedName name="_78__123Graph_BCHART_1" hidden="1">#REF!</definedName>
    <definedName name="_78__123Graph_LBL_ACHART_2" hidden="1">#REF!</definedName>
    <definedName name="_79__123Graph_BCHART_2" hidden="1">#REF!</definedName>
    <definedName name="_79__123Graph_LBL_BCHART_1" hidden="1">#REF!</definedName>
    <definedName name="_8______123Graph_FCHART_2" hidden="1">#REF!</definedName>
    <definedName name="_8___123Graph_LBL_ACHART_1" hidden="1">#REF!</definedName>
    <definedName name="_8__123Graph_ECHART_2" hidden="1">#REF!</definedName>
    <definedName name="_80__123Graph_CCHART_1" hidden="1">#REF!</definedName>
    <definedName name="_80__123Graph_LBL_BCHART_2" hidden="1">#REF!</definedName>
    <definedName name="_81__123Graph_CCHART_2" hidden="1">#REF!</definedName>
    <definedName name="_81__123Graph_LBL_CCHART_2" hidden="1">#REF!</definedName>
    <definedName name="_82__123Graph_DCHART_2" hidden="1">#REF!</definedName>
    <definedName name="_82__123Graph_LBL_DCHART_2" hidden="1">#REF!</definedName>
    <definedName name="_83__123Graph_ECHART_2" hidden="1">#REF!</definedName>
    <definedName name="_83__123Graph_LBL_ECHART_2" hidden="1">#REF!</definedName>
    <definedName name="_84__123Graph_FCHART_2" hidden="1">#REF!</definedName>
    <definedName name="_84__123Graph_LBL_FCHART_2" hidden="1">#REF!</definedName>
    <definedName name="_85__123Graph_LBL_ACHART_1" hidden="1">#REF!</definedName>
    <definedName name="_86__123Graph_LBL_ACHART_2" hidden="1">#REF!</definedName>
    <definedName name="_87__123Graph_LBL_BCHART_1" hidden="1">#REF!</definedName>
    <definedName name="_88__123Graph_LBL_BCHART_2" hidden="1">#REF!</definedName>
    <definedName name="_89__123Graph_LBL_CCHART_2" hidden="1">#REF!</definedName>
    <definedName name="_9______123Graph_LBL_ACHART_1" hidden="1">#REF!</definedName>
    <definedName name="_9___123Graph_LBL_ACHART_2" hidden="1">#REF!</definedName>
    <definedName name="_9__123Graph_FCHART_2" hidden="1">#REF!</definedName>
    <definedName name="_90__123Graph_LBL_DCHART_2" hidden="1">#REF!</definedName>
    <definedName name="_91__123Graph_LBL_ECHART_2" hidden="1">#REF!</definedName>
    <definedName name="_92__123Graph_LBL_FCHART_2" hidden="1">#REF!</definedName>
    <definedName name="_93__123Graph_XCHART_1" hidden="1">#REF!</definedName>
    <definedName name="_94__123Graph_XCHART_3" hidden="1">#REF!</definedName>
    <definedName name="_95__123Graph_XCHART_6" hidden="1">#REF!</definedName>
    <definedName name="_a1" localSheetId="1" hidden="1">{"mgmt forecast",#N/A,FALSE,"Mgmt Forecast";"dcf table",#N/A,FALSE,"Mgmt Forecast";"sensitivity",#N/A,FALSE,"Mgmt Forecast";"table inputs",#N/A,FALSE,"Mgmt Forecast";"calculations",#N/A,FALSE,"Mgmt Forecast"}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localSheetId="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1" localSheetId="1" hidden="1">{#N/A,#N/A,FALSE,"C.O.S. ASSUM (2)";#N/A,#N/A,FALSE,"PRICE STRUCT";#N/A,#N/A,FALSE,"Prod Constr";#N/A,#N/A,FALSE,"COS"}</definedName>
    <definedName name="_a21" hidden="1">{#N/A,#N/A,FALSE,"C.O.S. ASSUM (2)";#N/A,#N/A,FALSE,"PRICE STRUCT";#N/A,#N/A,FALSE,"Prod Constr";#N/A,#N/A,FALSE,"COS"}</definedName>
    <definedName name="_ATX1" localSheetId="1" hidden="1">{"'FF'!$B$57:$B$58"}</definedName>
    <definedName name="_ATX1" hidden="1">{"'FF'!$B$57:$B$58"}</definedName>
    <definedName name="_BQ4.1" hidden="1">#REF!</definedName>
    <definedName name="_BQ4.17" hidden="1">#REF!</definedName>
    <definedName name="_BQ4.2" hidden="1">#REF!</definedName>
    <definedName name="_Fill" hidden="1">#REF!</definedName>
    <definedName name="_xlnm._FilterDatabase" localSheetId="0" hidden="1">'Financial Statement Generator'!$A$1:$AC$2</definedName>
    <definedName name="_GSRATES_1" hidden="1">"CT300001Latest          "</definedName>
    <definedName name="_GSRATES_COUNT" hidden="1">1</definedName>
    <definedName name="_GSRATESR_1" hidden="1">#REF!</definedName>
    <definedName name="_Key1" hidden="1">#REF!</definedName>
    <definedName name="_key11" hidden="1">#REF!</definedName>
    <definedName name="_Key2" hidden="1">#REF!</definedName>
    <definedName name="_key20" hidden="1">#REF!</definedName>
    <definedName name="_key22" hidden="1">#REF!</definedName>
    <definedName name="_keyx" hidden="1">#REF!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egression_Int" hidden="1">1</definedName>
    <definedName name="_Regression_X" hidden="1">#REF!</definedName>
    <definedName name="_Sort" hidden="1">#REF!</definedName>
    <definedName name="_sort1" hidden="1">#REF!</definedName>
    <definedName name="_T3" hidden="1">#REF!</definedName>
    <definedName name="_T4" hidden="1">#REF!</definedName>
    <definedName name="_T5" hidden="1">#REF!</definedName>
    <definedName name="_T6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X1" localSheetId="1" hidden="1">{"'FF'!$B$57:$B$58"}</definedName>
    <definedName name="_TAX1" hidden="1">{"'FF'!$B$57:$B$58"}</definedName>
    <definedName name="a" hidden="1">#REF!</definedName>
    <definedName name="AA.Report.Files" hidden="1">#REF!</definedName>
    <definedName name="AA.Reports.Available" hidden="1">#REF!</definedName>
    <definedName name="AAA_DOCTOPS" hidden="1">"AAA_SET"</definedName>
    <definedName name="AAA_duser" hidden="1">"OFF"</definedName>
    <definedName name="aaaaaqa" localSheetId="1" hidden="1">{#N/A,#N/A,FALSE,"MONTHDET";#N/A,#N/A,FALSE,"ACTUAL"}</definedName>
    <definedName name="aaaaaqa" hidden="1">{#N/A,#N/A,FALSE,"MONTHDET";#N/A,#N/A,FALSE,"ACTUAL"}</definedName>
    <definedName name="aab" localSheetId="1" hidden="1">{#N/A,#N/A,FALSE,"MONTHDET";#N/A,#N/A,FALSE,"ACTUAL"}</definedName>
    <definedName name="aab" hidden="1">{#N/A,#N/A,FALSE,"MONTHDET";#N/A,#N/A,FALSE,"ACTUAL"}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localSheetId="1" hidden="1">{#N/A,#N/A,FALSE,"Sensitivity"}</definedName>
    <definedName name="ab" hidden="1">{#N/A,#N/A,FALSE,"Sensitivity"}</definedName>
    <definedName name="abccc" localSheetId="1" hidden="1">{#N/A,#N/A,FALSE,"Sensitivity"}</definedName>
    <definedName name="abccc" hidden="1">{#N/A,#N/A,FALSE,"Sensitivity"}</definedName>
    <definedName name="AccessDatabase" hidden="1">"C:\My Documents\New MMR\INPUT.mdb"</definedName>
    <definedName name="ad" localSheetId="1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ad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adsf" hidden="1">#REF!</definedName>
    <definedName name="AIEDDEDE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AIEDDEDE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3</definedName>
    <definedName name="AS2DocOpenMode" hidden="1">"AS2DocumentEdit"</definedName>
    <definedName name="AS2LinkLS" hidden="1">#REF!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as" hidden="1">#REF!</definedName>
    <definedName name="asdsfgkjerwg" localSheetId="1" hidden="1">{#N/A,#N/A,FALSE,"ACQ_GRAPHS";#N/A,#N/A,FALSE,"T_1 GRAPHS";#N/A,#N/A,FALSE,"T_2 GRAPHS";#N/A,#N/A,FALSE,"COMB_GRAPHS"}</definedName>
    <definedName name="asdsfgkjerwg" hidden="1">{#N/A,#N/A,FALSE,"ACQ_GRAPHS";#N/A,#N/A,FALSE,"T_1 GRAPHS";#N/A,#N/A,FALSE,"T_2 GRAPHS";#N/A,#N/A,FALSE,"COMB_GRAPHS"}</definedName>
    <definedName name="asjkd" localSheetId="1" hidden="1">{#N/A,#N/A,FALSE,"INPUTS";#N/A,#N/A,FALSE,"PROFORMA BSHEET";#N/A,#N/A,FALSE,"COMBINED";#N/A,#N/A,FALSE,"HIGH YIELD";#N/A,#N/A,FALSE,"COMB_GRAPHS"}</definedName>
    <definedName name="asjkd" hidden="1">{#N/A,#N/A,FALSE,"INPUTS";#N/A,#N/A,FALSE,"PROFORMA BSHEET";#N/A,#N/A,FALSE,"COMBINED";#N/A,#N/A,FALSE,"HIGH YIELD";#N/A,#N/A,FALSE,"COMB_GRAPHS"}</definedName>
    <definedName name="ass" localSheetId="1" hidden="1">{#N/A,#N/A,FALSE,"CP-2 form"}</definedName>
    <definedName name="ass" hidden="1">{#N/A,#N/A,FALSE,"CP-2 form"}</definedName>
    <definedName name="asssss" hidden="1">#REF!</definedName>
    <definedName name="asssssss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asssssss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avs" localSheetId="1" hidden="1">{#N/A,#N/A,FALSE,"Sensitivity"}</definedName>
    <definedName name="avs" hidden="1">{#N/A,#N/A,FALSE,"Sensitivity"}</definedName>
    <definedName name="B005d" localSheetId="1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B005d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bbbbb" localSheetId="1" hidden="1">{#N/A,#N/A,FALSE,"ACQ_GRAPHS";#N/A,#N/A,FALSE,"T_1 GRAPHS";#N/A,#N/A,FALSE,"T_2 GRAPHS";#N/A,#N/A,FALSE,"COMB_GRAPHS"}</definedName>
    <definedName name="bbbbb" hidden="1">{#N/A,#N/A,FALSE,"ACQ_GRAPHS";#N/A,#N/A,FALSE,"T_1 GRAPHS";#N/A,#N/A,FALSE,"T_2 GRAPHS";#N/A,#N/A,FALSE,"COMB_GRAPHS"}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reaksge.2" hidden="1">#REF!</definedName>
    <definedName name="BUS" hidden="1">#REF!</definedName>
    <definedName name="Ç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ccasfa" localSheetId="1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ccasfa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cccc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cccc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ccccc" localSheetId="1" hidden="1">{"10yp key data",#N/A,FALSE,"Market Data"}</definedName>
    <definedName name="ccccc" hidden="1">{"10yp key data",#N/A,FALSE,"Market Data"}</definedName>
    <definedName name="ççççç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çççç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Chart11" hidden="1">#REF!</definedName>
    <definedName name="Chart22" hidden="1">#REF!</definedName>
    <definedName name="ciao" localSheetId="1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QWBGuid" hidden="1">"6e1d20b0-25d0-4fd9-8472-c143865c5e8a"</definedName>
    <definedName name="condensé" localSheetId="1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condensé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Cwvu.lib1." localSheetId="1" hidden="1">#REF!,#REF!</definedName>
    <definedName name="Cwvu.lib1." hidden="1">#REF!,#REF!</definedName>
    <definedName name="CY" localSheetId="1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CY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dasfva" hidden="1">#REF!</definedName>
    <definedName name="Data.Dump" hidden="1">OFFSET(#REF!,1,0)</definedName>
    <definedName name="Database.File" hidden="1">#REF!</definedName>
    <definedName name="DCF_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ssd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css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d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d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dd" localSheetId="1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ddd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dddd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ddd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dddd" localSheetId="1" hidden="1">{"10yp tariffs",#N/A,FALSE,"Celtel alternative 6"}</definedName>
    <definedName name="ddddd" hidden="1">{"10yp tariffs",#N/A,FALSE,"Celtel alternative 6"}</definedName>
    <definedName name="dddddd" localSheetId="1" hidden="1">{"10yp profit and loss",#N/A,FALSE,"Celtel alternative 6"}</definedName>
    <definedName name="dddddd" hidden="1">{"10yp profit and loss",#N/A,FALSE,"Celtel alternative 6"}</definedName>
    <definedName name="ddddeieieiekdkddfdfd" hidden="1">#REF!</definedName>
    <definedName name="ddfeefdfderer" hidden="1">#REF!</definedName>
    <definedName name="ddkdkdkdkdkdkddkdkkd" hidden="1">#REF!</definedName>
    <definedName name="ddkkdkddkkddkkdkdk" hidden="1">#REF!</definedName>
    <definedName name="deiueueueuee" hidden="1">#REF!</definedName>
    <definedName name="delete" localSheetId="1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delete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des" localSheetId="1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f" hidden="1">#REF!</definedName>
    <definedName name="DFDF" localSheetId="1" hidden="1">{#N/A,#N/A,FALSE,"Sensitivity"}</definedName>
    <definedName name="DFDF" hidden="1">{#N/A,#N/A,FALSE,"Sensitivity"}</definedName>
    <definedName name="DFG" localSheetId="1" hidden="1">{#N/A,#N/A,FALSE,"bs_cons";#N/A,#N/A,FALSE,"bs_grup";#N/A,#N/A,FALSE,"bs_umpl";#N/A,#N/A,FALSE,"bs_bim";#N/A,#N/A,FALSE,"bs_bdb";#N/A,#N/A,FALSE,"bs_mq32";#N/A,#N/A,FALSE,"bs_bsrl"}</definedName>
    <definedName name="DFG" hidden="1">{#N/A,#N/A,FALSE,"bs_cons";#N/A,#N/A,FALSE,"bs_grup";#N/A,#N/A,FALSE,"bs_umpl";#N/A,#N/A,FALSE,"bs_bim";#N/A,#N/A,FALSE,"bs_bdb";#N/A,#N/A,FALSE,"bs_mq32";#N/A,#N/A,FALSE,"bs_bsrl"}</definedName>
    <definedName name="dg" hidden="1">#REF!</definedName>
    <definedName name="DIANDIA" hidden="1">#REF!</definedName>
    <definedName name="direcotors" localSheetId="1" hidden="1">{#N/A,#N/A,FALSE,"Sensitivity"}</definedName>
    <definedName name="direcotors" hidden="1">{#N/A,#N/A,FALSE,"Sensitivity"}</definedName>
    <definedName name="djdjdjdjdjdjdjdd" hidden="1">#REF!</definedName>
    <definedName name="djfifjdk" localSheetId="1" hidden="1">{#N/A,#N/A,FALSE,"Sensitivity"}</definedName>
    <definedName name="djfifjdk" hidden="1">{#N/A,#N/A,FALSE,"Sensitivity"}</definedName>
    <definedName name="dkdkdkdeiiekdkdldak" hidden="1">#REF!</definedName>
    <definedName name="dldldldldldldldeeod" hidden="1">#REF!</definedName>
    <definedName name="DME_BeforeCloseCompleted" hidden="1">"True"</definedName>
    <definedName name="DME_Dirty" hidden="1">"False"</definedName>
    <definedName name="dpeiurpoieurpoiuerp" hidden="1">#REF!</definedName>
    <definedName name="dsafdsfd" localSheetId="1" hidden="1">{#N/A,#N/A,FALSE,"Tenant Input";#N/A,#N/A,FALSE,"Growth Rates";#N/A,#N/A,FALSE,"Cash Flow"}</definedName>
    <definedName name="dsafdsfd" hidden="1">{#N/A,#N/A,FALSE,"Tenant Input";#N/A,#N/A,FALSE,"Growth Rates";#N/A,#N/A,FALSE,"Cash Flow"}</definedName>
    <definedName name="dsfvxcfvxcv" hidden="1">#REF!</definedName>
    <definedName name="dss" hidden="1">#REF!</definedName>
    <definedName name="dtml" localSheetId="1" hidden="1">{"'FF'!$B$57:$B$58"}</definedName>
    <definedName name="dtml" hidden="1">{"'FF'!$B$57:$B$58"}</definedName>
    <definedName name="e" hidden="1">#REF!</definedName>
    <definedName name="ea" hidden="1">#REF!</definedName>
    <definedName name="EE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ee" localSheetId="1" hidden="1">{"budget992000 tariff and usage",#N/A,FALSE,"Celtel alternative 6"}</definedName>
    <definedName name="eeeee" hidden="1">{"budget992000 tariff and usage",#N/A,FALSE,"Celtel alternative 6"}</definedName>
    <definedName name="eeeeee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e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EEEEEE" localSheetId="1" hidden="1">{#N/A,#N/A,FALSE,"C.O.S. ASSUM (2)";#N/A,#N/A,FALSE,"PRICE STRUCT";#N/A,#N/A,FALSE,"Prod Constr";#N/A,#N/A,FALSE,"COS"}</definedName>
    <definedName name="EEEEEEEEE" hidden="1">{#N/A,#N/A,FALSE,"C.O.S. ASSUM (2)";#N/A,#N/A,FALSE,"PRICE STRUCT";#N/A,#N/A,FALSE,"Prod Constr";#N/A,#N/A,FALSE,"COS"}</definedName>
    <definedName name="ert" hidden="1">#REF!</definedName>
    <definedName name="erttt" localSheetId="1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rttt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V__LASTREFTIME__" hidden="1">39826.5365856482</definedName>
    <definedName name="fdf" hidden="1">#REF!</definedName>
    <definedName name="ffffff" localSheetId="1" hidden="1">{"budget992000 capex",#N/A,FALSE,"Celtel alternative 6"}</definedName>
    <definedName name="ffffff" hidden="1">{"budget992000 capex",#N/A,FALSE,"Celtel alternative 6"}</definedName>
    <definedName name="File.Type" hidden="1">#REF!</definedName>
    <definedName name="foll" hidden="1">#REF!</definedName>
    <definedName name="fuck" localSheetId="1" hidden="1">{#N/A,#N/A,FALSE,"Summary";#N/A,#N/A,FALSE,"General Inputs &amp; Assumptions";"Franchise All",#N/A,FALSE,"Franchise";"Managed All",#N/A,FALSE,"Managed";"JV All",#N/A,FALSE,"JV";"Owned All",#N/A,FALSE,"Owned"}</definedName>
    <definedName name="fuck" hidden="1">{#N/A,#N/A,FALSE,"Summary";#N/A,#N/A,FALSE,"General Inputs &amp; Assumptions";"Franchise All",#N/A,FALSE,"Franchise";"Managed All",#N/A,FALSE,"Managed";"JV All",#N/A,FALSE,"JV";"Owned All",#N/A,FALSE,"Owned"}</definedName>
    <definedName name="ggggg" localSheetId="1" hidden="1">{"budget992000_customers",#N/A,FALSE,"Celtel alternative 6"}</definedName>
    <definedName name="ggggg" hidden="1">{"budget992000_customers",#N/A,FALSE,"Celtel alternative 6"}</definedName>
    <definedName name="ggggggg" localSheetId="1" hidden="1">{"budget992000 profit and loss",#N/A,FALSE,"Celtel alternative 6"}</definedName>
    <definedName name="ggggggg" hidden="1">{"budget992000 profit and loss",#N/A,FALSE,"Celtel alternative 6"}</definedName>
    <definedName name="HC" hidden="1">#REF!</definedName>
    <definedName name="Head2" hidden="1">#REF!</definedName>
    <definedName name="hh" localSheetId="1" hidden="1">{"'FF'!$B$57:$B$58"}</definedName>
    <definedName name="hh" hidden="1">{"'FF'!$B$57:$B$58"}</definedName>
    <definedName name="hhh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hh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ot" hidden="1">#REF!</definedName>
    <definedName name="HTML_CodePage" hidden="1">1252</definedName>
    <definedName name="HTML_Control" localSheetId="1" hidden="1">{"'Order Status 21-08-02'!$A$5:$AL$315"}</definedName>
    <definedName name="HTML_Control" hidden="1">{"'Order Status 21-08-02'!$A$5:$AL$315"}</definedName>
    <definedName name="HTML_Description" hidden="1">""</definedName>
    <definedName name="HTML_Email" hidden="1">""</definedName>
    <definedName name="HTML_Header" hidden="1">"Order Status 21-08-02"</definedName>
    <definedName name="HTML_LastUpdate" hidden="1">"21/08/02"</definedName>
    <definedName name="HTML_LineAfter" hidden="1">FALSE</definedName>
    <definedName name="HTML_LineBefore" hidden="1">FALSE</definedName>
    <definedName name="HTML_Name" hidden="1">"Faisal Mohiuddin"</definedName>
    <definedName name="HTML_OBDlg2" hidden="1">TRUE</definedName>
    <definedName name="HTML_OBDlg4" hidden="1">TRUE</definedName>
    <definedName name="HTML_OS" hidden="1">0</definedName>
    <definedName name="HTML_PathFile" hidden="1">"D:\ZeeshanCommon\MyHTML.htm"</definedName>
    <definedName name="HTML_Title" hidden="1">"ORDERS PRODUCTIVITY STATUS(July+August)"</definedName>
    <definedName name="Insurance" localSheetId="1" hidden="1">{"'FF'!$B$57:$B$58"}</definedName>
    <definedName name="Insurance" hidden="1">{"'FF'!$B$57:$B$58"}</definedName>
    <definedName name="Insurance1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41992.5367824074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38959.4693287037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Z" localSheetId="1" hidden="1">{#N/A,#N/A,FALSE,"bs_cons";#N/A,#N/A,FALSE,"bs_grup";#N/A,#N/A,FALSE,"bs_umpl";#N/A,#N/A,FALSE,"bs_bim";#N/A,#N/A,FALSE,"bs_bdb";#N/A,#N/A,FALSE,"bs_mq32";#N/A,#N/A,FALSE,"bs_bsrl"}</definedName>
    <definedName name="ITZ" hidden="1">{#N/A,#N/A,FALSE,"bs_cons";#N/A,#N/A,FALSE,"bs_grup";#N/A,#N/A,FALSE,"bs_umpl";#N/A,#N/A,FALSE,"bs_bim";#N/A,#N/A,FALSE,"bs_bdb";#N/A,#N/A,FALSE,"bs_mq32";#N/A,#N/A,FALSE,"bs_bsrl"}</definedName>
    <definedName name="jdjdjdjdjdjdjdjdueueueue" hidden="1">#REF!</definedName>
    <definedName name="jdjeieiekdkdkdkda" hidden="1">#REF!</definedName>
    <definedName name="JGLDLJLDJ" hidden="1">#REF!</definedName>
    <definedName name="jhg" localSheetId="1" hidden="1">{#N/A,#N/A,FALSE,"ACQ_GRAPHS";#N/A,#N/A,FALSE,"T_1 GRAPHS";#N/A,#N/A,FALSE,"T_2 GRAPHS";#N/A,#N/A,FALSE,"COMB_GRAPHS"}</definedName>
    <definedName name="jhg" hidden="1">{#N/A,#N/A,FALSE,"ACQ_GRAPHS";#N/A,#N/A,FALSE,"T_1 GRAPHS";#N/A,#N/A,FALSE,"T_2 GRAPHS";#N/A,#N/A,FALSE,"COMB_GRAPHS"}</definedName>
    <definedName name="jhgsf" hidden="1">OFFSET(#REF!,1,0)</definedName>
    <definedName name="jj" localSheetId="1" hidden="1">{#N/A,#N/A,FALSE,"C.O.S. ASSUM (2)";#N/A,#N/A,FALSE,"PRICE STRUCT";#N/A,#N/A,FALSE,"Prod Constr";#N/A,#N/A,FALSE,"COS"}</definedName>
    <definedName name="jj" hidden="1">{#N/A,#N/A,FALSE,"C.O.S. ASSUM (2)";#N/A,#N/A,FALSE,"PRICE STRUCT";#N/A,#N/A,FALSE,"Prod Constr";#N/A,#N/A,FALSE,"COS"}</definedName>
    <definedName name="jjj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jjj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jljkl" hidden="1">#REF!</definedName>
    <definedName name="joe" localSheetId="1" hidden="1">{#N/A,#N/A,FALSE,"FinTrend Pg 1";#N/A,#N/A,FALSE,"BalSheet Pg 3";#N/A,#N/A,FALSE,"IncStmt Pg 4";#N/A,#N/A,FALSE,"IncStmt YTD to Prior YTD Pg 5";#N/A,#N/A,FALSE,"Normalized Income Stmt Pg 6";#N/A,#N/A,FALSE,"Normalized Other Detail Pg 7";#N/A,#N/A,FALSE,"NetIntMar Pg 8";#N/A,#N/A,FALSE,"RateVol Pg 9";#N/A,#N/A,FALSE,"InvPort Pg 12";#N/A,#N/A,FALSE,"LnPort Pg 13";#N/A,#N/A,FALSE,"LoanAct. Pg 14";#N/A,#N/A,FALSE,"LLR95 Pg 15";#N/A,#N/A,FALSE,"LnOrig Pg 16";#N/A,#N/A,FALSE,"DepProg  $ &amp; Ave Pg 17";#N/A,#N/A,FALSE,"DepProg # of Accounts Pg 18";#N/A,#N/A,FALSE,"DepTrend Pg 19";#N/A,#N/A,FALSE,"Staffing Pg 20";#N/A,#N/A,FALSE,"Lndelinq Pg 21";#N/A,#N/A,FALSE,"NonPerf Pg 23";#N/A,#N/A,FALSE,"Nonperforming Assets Pg 25-26";#N/A,#N/A,FALSE,"Nonperforming Status Pg 27";#N/A,#N/A,FALSE,"ORE Saca Report Pg 28-29";#N/A,#N/A,FALSE,"CAPSENSITIVITY Pg 30";#N/A,#N/A,FALSE,"BSActPlan Pg 32";#N/A,#N/A,FALSE,"ISActPlan Pg 33";#N/A,#N/A,FALSE,"ActPlanYTD Pg 34"}</definedName>
    <definedName name="joe" hidden="1">{#N/A,#N/A,FALSE,"FinTrend Pg 1";#N/A,#N/A,FALSE,"BalSheet Pg 3";#N/A,#N/A,FALSE,"IncStmt Pg 4";#N/A,#N/A,FALSE,"IncStmt YTD to Prior YTD Pg 5";#N/A,#N/A,FALSE,"Normalized Income Stmt Pg 6";#N/A,#N/A,FALSE,"Normalized Other Detail Pg 7";#N/A,#N/A,FALSE,"NetIntMar Pg 8";#N/A,#N/A,FALSE,"RateVol Pg 9";#N/A,#N/A,FALSE,"InvPort Pg 12";#N/A,#N/A,FALSE,"LnPort Pg 13";#N/A,#N/A,FALSE,"LoanAct. Pg 14";#N/A,#N/A,FALSE,"LLR95 Pg 15";#N/A,#N/A,FALSE,"LnOrig Pg 16";#N/A,#N/A,FALSE,"DepProg  $ &amp; Ave Pg 17";#N/A,#N/A,FALSE,"DepProg # of Accounts Pg 18";#N/A,#N/A,FALSE,"DepTrend Pg 19";#N/A,#N/A,FALSE,"Staffing Pg 20";#N/A,#N/A,FALSE,"Lndelinq Pg 21";#N/A,#N/A,FALSE,"NonPerf Pg 23";#N/A,#N/A,FALSE,"Nonperforming Assets Pg 25-26";#N/A,#N/A,FALSE,"Nonperforming Status Pg 27";#N/A,#N/A,FALSE,"ORE Saca Report Pg 28-29";#N/A,#N/A,FALSE,"CAPSENSITIVITY Pg 30";#N/A,#N/A,FALSE,"BSActPlan Pg 32";#N/A,#N/A,FALSE,"ISActPlan Pg 33";#N/A,#N/A,FALSE,"ActPlanYTD Pg 34"}</definedName>
    <definedName name="joejj" localSheetId="1" hidden="1">{#N/A,#N/A,FALSE,"FinTrend Pg 1";#N/A,#N/A,FALSE,"BalSheet Pg 3";#N/A,#N/A,FALSE,"IncStmt Pg 4";#N/A,#N/A,FALSE,"IncStmt YTD to Prior YTD Pg 5";#N/A,#N/A,FALSE,"Normalized Income Stmt Pg 6";#N/A,#N/A,FALSE,"Normalized Other Detail Pg 7";#N/A,#N/A,FALSE,"NetIntMar Pg 8";#N/A,#N/A,FALSE,"RateVol Pg 9";#N/A,#N/A,FALSE,"InvPort Pg 12";#N/A,#N/A,FALSE,"LnPort Pg 13";#N/A,#N/A,FALSE,"LoanAct. Pg 14";#N/A,#N/A,FALSE,"LLR95 Pg 15";#N/A,#N/A,FALSE,"LnOrig Pg 16";#N/A,#N/A,FALSE,"DepProg  $ &amp; Ave Pg 17";#N/A,#N/A,FALSE,"DepProg # of Accounts Pg 18";#N/A,#N/A,FALSE,"DepTrend Pg 19";#N/A,#N/A,FALSE,"Staffing Pg 20";#N/A,#N/A,FALSE,"Lndelinq Pg 21";#N/A,#N/A,FALSE,"NonPerf Pg 23";#N/A,#N/A,FALSE,"Nonperforming Assets Pg 25-26";#N/A,#N/A,FALSE,"Nonperforming Status Pg 27";#N/A,#N/A,FALSE,"ORE Saca Report Pg 28-29";#N/A,#N/A,FALSE,"CAPSENSITIVITY Pg 30";#N/A,#N/A,FALSE,"BSActPlan Pg 32";#N/A,#N/A,FALSE,"ISActPlan Pg 33";#N/A,#N/A,FALSE,"ActPlanYTD Pg 34"}</definedName>
    <definedName name="joejj" hidden="1">{#N/A,#N/A,FALSE,"FinTrend Pg 1";#N/A,#N/A,FALSE,"BalSheet Pg 3";#N/A,#N/A,FALSE,"IncStmt Pg 4";#N/A,#N/A,FALSE,"IncStmt YTD to Prior YTD Pg 5";#N/A,#N/A,FALSE,"Normalized Income Stmt Pg 6";#N/A,#N/A,FALSE,"Normalized Other Detail Pg 7";#N/A,#N/A,FALSE,"NetIntMar Pg 8";#N/A,#N/A,FALSE,"RateVol Pg 9";#N/A,#N/A,FALSE,"InvPort Pg 12";#N/A,#N/A,FALSE,"LnPort Pg 13";#N/A,#N/A,FALSE,"LoanAct. Pg 14";#N/A,#N/A,FALSE,"LLR95 Pg 15";#N/A,#N/A,FALSE,"LnOrig Pg 16";#N/A,#N/A,FALSE,"DepProg  $ &amp; Ave Pg 17";#N/A,#N/A,FALSE,"DepProg # of Accounts Pg 18";#N/A,#N/A,FALSE,"DepTrend Pg 19";#N/A,#N/A,FALSE,"Staffing Pg 20";#N/A,#N/A,FALSE,"Lndelinq Pg 21";#N/A,#N/A,FALSE,"NonPerf Pg 23";#N/A,#N/A,FALSE,"Nonperforming Assets Pg 25-26";#N/A,#N/A,FALSE,"Nonperforming Status Pg 27";#N/A,#N/A,FALSE,"ORE Saca Report Pg 28-29";#N/A,#N/A,FALSE,"CAPSENSITIVITY Pg 30";#N/A,#N/A,FALSE,"BSActPlan Pg 32";#N/A,#N/A,FALSE,"ISActPlan Pg 33";#N/A,#N/A,FALSE,"ActPlanYTD Pg 34"}</definedName>
    <definedName name="K2___PARKEDCVW__" hidden="1">"FINANCIALS;A=CK00100TOT;C=ACTUAL;R=LC;UA=D_TOP;E=P500231;UB=TPTOP;UC=F_FISICO;T=2004.DEC;F=PERIODIC;"</definedName>
    <definedName name="K2_ISWBINITED" hidden="1">TRUE</definedName>
    <definedName name="K2_WBEVMODE" hidden="1">-1</definedName>
    <definedName name="K2_WBHASINITMODE" hidden="1">1</definedName>
    <definedName name="kkk" localSheetId="1" hidden="1">{"'FF'!$B$57:$B$58"}</definedName>
    <definedName name="kkk" hidden="1">{"'FF'!$B$57:$B$58"}</definedName>
    <definedName name="KKKK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KKKK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KLAMENEOOO" localSheetId="1" hidden="1">{#N/A,#N/A,FALSE,"ACQ_GRAPHS";#N/A,#N/A,FALSE,"T_1 GRAPHS";#N/A,#N/A,FALSE,"T_2 GRAPHS";#N/A,#N/A,FALSE,"COMB_GRAPHS"}</definedName>
    <definedName name="KLAMENEOOO" hidden="1">{#N/A,#N/A,FALSE,"ACQ_GRAPHS";#N/A,#N/A,FALSE,"T_1 GRAPHS";#N/A,#N/A,FALSE,"T_2 GRAPHS";#N/A,#N/A,FALSE,"COMB_GRAPHS"}</definedName>
    <definedName name="l" hidden="1">#REF!</definedName>
    <definedName name="lili" localSheetId="1" hidden="1">{"vi1",#N/A,FALSE,"Financial Statements";"vi2",#N/A,FALSE,"Financial Statements";#N/A,#N/A,FALSE,"DCF"}</definedName>
    <definedName name="lili" hidden="1">{"vi1",#N/A,FALSE,"Financial Statements";"vi2",#N/A,FALSE,"Financial Statements";#N/A,#N/A,FALSE,"DCF"}</definedName>
    <definedName name="limcount" hidden="1">7</definedName>
    <definedName name="ListOffset" hidden="1">1</definedName>
    <definedName name="LLL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LLL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LLLLLLLLL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LLLLLLLLL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Luca" hidden="1">#REF!</definedName>
    <definedName name="manager" hidden="1">OFFSET(#REF!,1,0)</definedName>
    <definedName name="mim" localSheetId="1" hidden="1">{#N/A,#N/A,FALSE,"C.O.S. ASSUM (2)";#N/A,#N/A,FALSE,"PRICE STRUCT";#N/A,#N/A,FALSE,"Prod Constr";#N/A,#N/A,FALSE,"COS"}</definedName>
    <definedName name="mim" hidden="1">{#N/A,#N/A,FALSE,"C.O.S. ASSUM (2)";#N/A,#N/A,FALSE,"PRICE STRUCT";#N/A,#N/A,FALSE,"Prod Constr";#N/A,#N/A,FALSE,"COS"}</definedName>
    <definedName name="MLMCY" localSheetId="1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MLMCY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mmm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mmm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newname" localSheetId="1" hidden="1">{#N/A,#N/A,FALSE,"ACQ_GRAPHS";#N/A,#N/A,FALSE,"T_1 GRAPHS";#N/A,#N/A,FALSE,"T_2 GRAPHS";#N/A,#N/A,FALSE,"COMB_GRAPHS"}</definedName>
    <definedName name="newname" hidden="1">{#N/A,#N/A,FALSE,"ACQ_GRAPHS";#N/A,#N/A,FALSE,"T_1 GRAPHS";#N/A,#N/A,FALSE,"T_2 GRAPHS";#N/A,#N/A,FALSE,"COMB_GRAPHS"}</definedName>
    <definedName name="newname1" localSheetId="1" hidden="1">{#N/A,#N/A,FALSE,"Summary";#N/A,#N/A,FALSE,"General Inputs &amp; Assumptions";"Franchise All",#N/A,FALSE,"Franchise";"Managed All",#N/A,FALSE,"Managed";"JV All",#N/A,FALSE,"JV";"Owned All",#N/A,FALSE,"Owned"}</definedName>
    <definedName name="newname1" hidden="1">{#N/A,#N/A,FALSE,"Summary";#N/A,#N/A,FALSE,"General Inputs &amp; Assumptions";"Franchise All",#N/A,FALSE,"Franchise";"Managed All",#N/A,FALSE,"Managed";"JV All",#N/A,FALSE,"JV";"Owned All",#N/A,FALSE,"Owned"}</definedName>
    <definedName name="ooo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opo" localSheetId="1" hidden="1">{#N/A,#N/A,FALSE,"Valuation Assumptions";#N/A,#N/A,FALSE,"Summary";#N/A,#N/A,FALSE,"DCF";#N/A,#N/A,FALSE,"Valuation";#N/A,#N/A,FALSE,"WACC";#N/A,#N/A,FALSE,"UBVH";#N/A,#N/A,FALSE,"Free Cash Flow"}</definedName>
    <definedName name="opopo" hidden="1">{#N/A,#N/A,FALSE,"Valuation Assumptions";#N/A,#N/A,FALSE,"Summary";#N/A,#N/A,FALSE,"DCF";#N/A,#N/A,FALSE,"Valuation";#N/A,#N/A,FALSE,"WACC";#N/A,#N/A,FALSE,"UBVH";#N/A,#N/A,FALSE,"Free Cash Flow"}</definedName>
    <definedName name="oposite" localSheetId="1" hidden="1">{#N/A,#N/A,FALSE,"C.O.S. ASSUM (2)";#N/A,#N/A,FALSE,"PRICE STRUCT";#N/A,#N/A,FALSE,"Prod Constr";#N/A,#N/A,FALSE,"COS"}</definedName>
    <definedName name="oposite" hidden="1">{#N/A,#N/A,FALSE,"C.O.S. ASSUM (2)";#N/A,#N/A,FALSE,"PRICE STRUCT";#N/A,#N/A,FALSE,"Prod Constr";#N/A,#N/A,FALSE,"COS"}</definedName>
    <definedName name="Outstation" hidden="1">#REF!</definedName>
    <definedName name="owner" hidden="1">OFFSET(#REF!,1,0)</definedName>
    <definedName name="Ownership" hidden="1">OFFSET(#REF!,1,0)</definedName>
    <definedName name="p" hidden="1">#REF!</definedName>
    <definedName name="PLEASE" localSheetId="1" hidden="1">{"'Balancesheet 6'!$E$1:$AI$4"}</definedName>
    <definedName name="PLEASE" hidden="1">{"'Balancesheet 6'!$E$1:$AI$4"}</definedName>
    <definedName name="POD" hidden="1">#REF!</definedName>
    <definedName name="PopCache_FA_MASS_ADDITIONS_AMORTIZE_NBV_FLAG" hidden="1">#REF!</definedName>
    <definedName name="PopCache_FA_MASS_ADDITIONS_ASSET_TYPE" hidden="1">#REF!</definedName>
    <definedName name="PopCache_FA_MASS_ADDITIONS_DEPRECIATE_FLAG" hidden="1">#REF!</definedName>
    <definedName name="PopCache_FA_MASS_ADDITIONS_IN_USE_FLAG" hidden="1">#REF!</definedName>
    <definedName name="PopCache_FA_MASS_ADDITIONS_INVENTORIAL" hidden="1">#REF!</definedName>
    <definedName name="PopCache_FA_MASS_ADDITIONS_NEW_USED" hidden="1">#REF!</definedName>
    <definedName name="PopCache_FA_MASS_ADDITIONS_OWNED_LEASED" hidden="1">#REF!</definedName>
    <definedName name="PopCache_FA_MASS_ADDITIONS_PROPERTY_1245_1250_CODE" hidden="1">#REF!</definedName>
    <definedName name="PopCache_FA_MASS_ADDITIONS_PROPERTY_TYPE_CODE" hidden="1">#REF!</definedName>
    <definedName name="PopCache_FA_MASS_ADDITIONS_SHORT_FISCAL_YEAR_FLAG" hidden="1">#REF!</definedName>
    <definedName name="pouttr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pouttr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ppppppp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p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rj" localSheetId="1" hidden="1">{#N/A,#N/A,FALSE,"CP-2 form"}</definedName>
    <definedName name="prj" hidden="1">{#N/A,#N/A,FALSE,"CP-2 form"}</definedName>
    <definedName name="Prova" localSheetId="1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Prov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PUB_FileID" hidden="1">"L10003649.xls"</definedName>
    <definedName name="PUB_UserID" hidden="1">"MAYERX"</definedName>
    <definedName name="Q" hidden="1">#REF!</definedName>
    <definedName name="qaqaqaqaq" localSheetId="1" hidden="1">{#N/A,#N/A,FALSE,"INPUTS";#N/A,#N/A,FALSE,"PROFORMA BSHEET";#N/A,#N/A,FALSE,"COMBINED";#N/A,#N/A,FALSE,"HIGH YIELD";#N/A,#N/A,FALSE,"COMB_GRAPHS"}</definedName>
    <definedName name="qaqaqaqaq" hidden="1">{#N/A,#N/A,FALSE,"INPUTS";#N/A,#N/A,FALSE,"PROFORMA BSHEET";#N/A,#N/A,FALSE,"COMBINED";#N/A,#N/A,FALSE,"HIGH YIELD";#N/A,#N/A,FALSE,"COMB_GRAPHS"}</definedName>
    <definedName name="qq" hidden="1">#REF!</definedName>
    <definedName name="qqqqqqqq" localSheetId="1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qqqqqqqq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qsqw" localSheetId="1" hidden="1">{#N/A,#N/A,FALSE,"bs_cons";#N/A,#N/A,FALSE,"bs_grup";#N/A,#N/A,FALSE,"bs_umpl";#N/A,#N/A,FALSE,"bs_bim";#N/A,#N/A,FALSE,"bs_bdb";#N/A,#N/A,FALSE,"bs_mq32";#N/A,#N/A,FALSE,"bs_bsrl"}</definedName>
    <definedName name="qsqw" hidden="1">{#N/A,#N/A,FALSE,"bs_cons";#N/A,#N/A,FALSE,"bs_grup";#N/A,#N/A,FALSE,"bs_umpl";#N/A,#N/A,FALSE,"bs_bim";#N/A,#N/A,FALSE,"bs_bdb";#N/A,#N/A,FALSE,"bs_mq32";#N/A,#N/A,FALSE,"bs_bsrl"}</definedName>
    <definedName name="qweretetetaedfdfadasfafa" hidden="1">#REF!</definedName>
    <definedName name="qwertyujhgvfdsxcvfd" hidden="1">#REF!</definedName>
    <definedName name="qwqwrttytytytytytyt" hidden="1">#REF!</definedName>
    <definedName name="qwwwq" localSheetId="1" hidden="1">{#N/A,#N/A,FALSE,"Sensitivity"}</definedName>
    <definedName name="qwwwq" hidden="1">{#N/A,#N/A,FALSE,"Sensitivity"}</definedName>
    <definedName name="RE" hidden="1">#REF!</definedName>
    <definedName name="reda" localSheetId="1" hidden="1">{#N/A,#N/A,FALSE,"ACQ_GRAPHS";#N/A,#N/A,FALSE,"T_1 GRAPHS";#N/A,#N/A,FALSE,"T_2 GRAPHS";#N/A,#N/A,FALSE,"COMB_GRAPHS"}</definedName>
    <definedName name="reda" hidden="1">{#N/A,#N/A,FALSE,"ACQ_GRAPHS";#N/A,#N/A,FALSE,"T_1 GRAPHS";#N/A,#N/A,FALSE,"T_2 GRAPHS";#N/A,#N/A,FALSE,"COMB_GRAPHS"}</definedName>
    <definedName name="redo" localSheetId="1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wagh" hidden="1">#REF!</definedName>
    <definedName name="Room_Rot" hidden="1">#REF!</definedName>
    <definedName name="rrrrr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rrrrr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rrrrrr" localSheetId="1" hidden="1">{"cash plan",#N/A,FALSE,"fccashflow"}</definedName>
    <definedName name="rrrrrr" hidden="1">{"cash plan",#N/A,FALSE,"fccashflow"}</definedName>
    <definedName name="rtu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rtu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s" hidden="1">#REF!</definedName>
    <definedName name="sadasdsa" localSheetId="1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sadasdsa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SAGR" localSheetId="1" hidden="1">{"'FF'!$B$57:$B$58"}</definedName>
    <definedName name="SAGR" hidden="1">{"'FF'!$B$57:$B$58"}</definedName>
    <definedName name="SAPBEXrevision" hidden="1">52</definedName>
    <definedName name="SAPBEXsysID" hidden="1">"BWP"</definedName>
    <definedName name="SAPBEXwbID" hidden="1">"3YKO58VN1FJMZWX54S20J6M34"</definedName>
    <definedName name="saweewq" localSheetId="1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aweewq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dadsad" localSheetId="1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sdadsad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SDF" localSheetId="1" hidden="1">{#N/A,#N/A,FALSE,"MONTHDET";#N/A,#N/A,FALSE,"ACTUAL"}</definedName>
    <definedName name="SDF" hidden="1">{#N/A,#N/A,FALSE,"MONTHDET";#N/A,#N/A,FALSE,"ACTUAL"}</definedName>
    <definedName name="sdfd" localSheetId="1" hidden="1">{#N/A,#N/A,FALSE,0;#N/A,#N/A,FALSE,0;#N/A,#N/A,FALSE,0;#N/A,#N/A,FALSE,0}</definedName>
    <definedName name="sdfd" hidden="1">{#N/A,#N/A,FALSE,0;#N/A,#N/A,FALSE,0;#N/A,#N/A,FALSE,0;#N/A,#N/A,FALSE,0}</definedName>
    <definedName name="sdfg" hidden="1">#REF!</definedName>
    <definedName name="sds" hidden="1">#REF!</definedName>
    <definedName name="sencount" hidden="1">7</definedName>
    <definedName name="SHEHET" localSheetId="1" hidden="1">{"'FF'!$B$57:$B$58"}</definedName>
    <definedName name="SHEHET" hidden="1">{"'FF'!$B$57:$B$58"}</definedName>
    <definedName name="Show.Acct.Update.Warning" hidden="1">#REF!</definedName>
    <definedName name="Show.MDB.Update.Warning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mp" localSheetId="1" hidden="1">#REF!,#REF!,#REF!,#REF!,#REF!,#REF!,#REF!,#REF!,#REF!</definedName>
    <definedName name="solver_tmp" hidden="1">#REF!,#REF!,#REF!,#REF!,#REF!,#REF!,#REF!,#REF!,#REF!</definedName>
    <definedName name="solver_tol" hidden="1">0.05</definedName>
    <definedName name="solver_typ" hidden="1">3</definedName>
    <definedName name="solver_val" hidden="1">7000000</definedName>
    <definedName name="sorts" hidden="1">#REF!</definedName>
    <definedName name="ss" hidden="1">#REF!</definedName>
    <definedName name="ssss" localSheetId="1" hidden="1">{#N/A,#N/A,FALSE,"Tenant Input";#N/A,#N/A,FALSE,"Growth Rates";#N/A,#N/A,FALSE,"Cash Flow"}</definedName>
    <definedName name="ssss" hidden="1">{#N/A,#N/A,FALSE,"Tenant Input";#N/A,#N/A,FALSE,"Growth Rates";#N/A,#N/A,FALSE,"Cash Flow"}</definedName>
    <definedName name="test" localSheetId="1" hidden="1">{#N/A,#N/A,FALSE,"CP-2 form"}</definedName>
    <definedName name="test" hidden="1">{#N/A,#N/A,FALSE,"CP-2 form"}</definedName>
    <definedName name="TextRefCopyRangeCount" hidden="1">10</definedName>
    <definedName name="thk" localSheetId="1" hidden="1">{#N/A,#N/A,FALSE,"Sensitivity"}</definedName>
    <definedName name="thk" hidden="1">{#N/A,#N/A,FALSE,"Sensitivity"}</definedName>
    <definedName name="thk." localSheetId="1" hidden="1">{#N/A,#N/A,FALSE,"Sensitivity"}</definedName>
    <definedName name="thk." hidden="1">{#N/A,#N/A,FALSE,"Sensitivity"}</definedName>
    <definedName name="Translational" localSheetId="1" hidden="1">{#N/A,#N/A,FALSE,"Sensitivity"}</definedName>
    <definedName name="Translational" hidden="1">{#N/A,#N/A,FALSE,"Sensitivity"}</definedName>
    <definedName name="TTT" localSheetId="1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TTT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ttttttttt" localSheetId="1" hidden="1">{"'Set-Out'!$A$1:$H$30"}</definedName>
    <definedName name="ttttttttt" hidden="1">{"'Set-Out'!$A$1:$H$30"}</definedName>
    <definedName name="tyui" hidden="1">#REF!</definedName>
    <definedName name="value1" localSheetId="1" hidden="1">{#N/A,#N/A,FALSE,"Cashflow Analysis";#N/A,#N/A,FALSE,"Sensitivity Analysis";#N/A,#N/A,FALSE,"PV";#N/A,#N/A,FALSE,"Pro Forma"}</definedName>
    <definedName name="value1" hidden="1">{#N/A,#N/A,FALSE,"Cashflow Analysis";#N/A,#N/A,FALSE,"Sensitivity Analysis";#N/A,#N/A,FALSE,"PV";#N/A,#N/A,FALSE,"Pro Forma"}</definedName>
    <definedName name="vf" localSheetId="1" hidden="1">{#N/A,#N/A,FALSE,"Summary";#N/A,#N/A,FALSE,"General Inputs &amp; Assumptions";"Franchise Inputs",#N/A,FALSE,"Franchise";"Managed Inputs a",#N/A,FALSE,"Managed";"JV Inputs",#N/A,FALSE,"JV";"Owned Inputs",#N/A,FALSE,"Owned"}</definedName>
    <definedName name="vf" hidden="1">{#N/A,#N/A,FALSE,"Summary";#N/A,#N/A,FALSE,"General Inputs &amp; Assumptions";"Franchise Inputs",#N/A,FALSE,"Franchise";"Managed Inputs a",#N/A,FALSE,"Managed";"JV Inputs",#N/A,FALSE,"JV";"Owned Inputs",#N/A,FALSE,"Owned"}</definedName>
    <definedName name="VFR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VFR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vrn2.book." localSheetId="1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rn2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ec" hidden="1">#REF!</definedName>
    <definedName name="wert" hidden="1">#REF!</definedName>
    <definedName name="wrn.10yp._.balance._.sheet." localSheetId="1" hidden="1">{"10yp balance sheet",#N/A,FALSE,"Celtel alternative 6"}</definedName>
    <definedName name="wrn.10yp._.balance._.sheet." hidden="1">{"10yp balance sheet",#N/A,FALSE,"Celtel alternative 6"}</definedName>
    <definedName name="wrn.10yp._.capex." localSheetId="1" hidden="1">{"10yp capex",#N/A,FALSE,"Celtel alternative 6"}</definedName>
    <definedName name="wrn.10yp._.capex." hidden="1">{"10yp capex",#N/A,FALSE,"Celtel alternative 6"}</definedName>
    <definedName name="wrn.10yp._.customers." localSheetId="1" hidden="1">{"10yp customers",#N/A,FALSE,"Celtel alternative 6"}</definedName>
    <definedName name="wrn.10yp._.customers." hidden="1">{"10yp customers",#N/A,FALSE,"Celtel alternative 6"}</definedName>
    <definedName name="wrn.10yp._.graphs." localSheetId="1" hidden="1">{"10yp graphs",#N/A,FALSE,"Market Data"}</definedName>
    <definedName name="wrn.10yp._.graphs." hidden="1">{"10yp graphs",#N/A,FALSE,"Market Data"}</definedName>
    <definedName name="wrn.10yp._.key._.data." localSheetId="1" hidden="1">{"10yp key data",#N/A,FALSE,"Market Data"}</definedName>
    <definedName name="wrn.10yp._.key._.data." hidden="1">{"10yp key data",#N/A,FALSE,"Market Data"}</definedName>
    <definedName name="wrn.10yp._.profit._.and._.loss." localSheetId="1" hidden="1">{"10yp profit and loss",#N/A,FALSE,"Celtel alternative 6"}</definedName>
    <definedName name="wrn.10yp._.profit._.and._.loss." hidden="1">{"10yp profit and loss",#N/A,FALSE,"Celtel alternative 6"}</definedName>
    <definedName name="wrn.10yp._.tariffs." localSheetId="1" hidden="1">{"10yp tariffs",#N/A,FALSE,"Celtel alternative 6"}</definedName>
    <definedName name="wrn.10yp._.tariffs." hidden="1">{"10yp tariffs",#N/A,FALSE,"Celtel alternative 6"}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stria.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a.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ard._.Report." localSheetId="1" hidden="1">{#N/A,#N/A,FALSE,"FinTrend Pg 1";#N/A,#N/A,FALSE,"BalSheet Pg 3";#N/A,#N/A,FALSE,"IncStmt Pg 4";#N/A,#N/A,FALSE,"IncStmt YTD to Prior YTD Pg 5";#N/A,#N/A,FALSE,"Normalized Income Stmt Pg 6";#N/A,#N/A,FALSE,"Normalized Other Detail Pg 7";#N/A,#N/A,FALSE,"NetIntMar Pg 8";#N/A,#N/A,FALSE,"RateVol Pg 9";#N/A,#N/A,FALSE,"InvPort Pg 12";#N/A,#N/A,FALSE,"LnPort Pg 13";#N/A,#N/A,FALSE,"LoanAct. Pg 14";#N/A,#N/A,FALSE,"LLR95 Pg 15";#N/A,#N/A,FALSE,"LnOrig Pg 16";#N/A,#N/A,FALSE,"DepProg  $ &amp; Ave Pg 17";#N/A,#N/A,FALSE,"DepProg # of Accounts Pg 18";#N/A,#N/A,FALSE,"DepTrend Pg 19";#N/A,#N/A,FALSE,"Staffing Pg 20";#N/A,#N/A,FALSE,"Lndelinq Pg 21";#N/A,#N/A,FALSE,"NonPerf Pg 23";#N/A,#N/A,FALSE,"Nonperforming Assets Pg 25-26";#N/A,#N/A,FALSE,"Nonperforming Status Pg 27";#N/A,#N/A,FALSE,"ORE Saca Report Pg 28-29";#N/A,#N/A,FALSE,"CAPSENSITIVITY Pg 30";#N/A,#N/A,FALSE,"BSActPlan Pg 32";#N/A,#N/A,FALSE,"ISActPlan Pg 33";#N/A,#N/A,FALSE,"ActPlanYTD Pg 34"}</definedName>
    <definedName name="wrn.Board._.Report." hidden="1">{#N/A,#N/A,FALSE,"FinTrend Pg 1";#N/A,#N/A,FALSE,"BalSheet Pg 3";#N/A,#N/A,FALSE,"IncStmt Pg 4";#N/A,#N/A,FALSE,"IncStmt YTD to Prior YTD Pg 5";#N/A,#N/A,FALSE,"Normalized Income Stmt Pg 6";#N/A,#N/A,FALSE,"Normalized Other Detail Pg 7";#N/A,#N/A,FALSE,"NetIntMar Pg 8";#N/A,#N/A,FALSE,"RateVol Pg 9";#N/A,#N/A,FALSE,"InvPort Pg 12";#N/A,#N/A,FALSE,"LnPort Pg 13";#N/A,#N/A,FALSE,"LoanAct. Pg 14";#N/A,#N/A,FALSE,"LLR95 Pg 15";#N/A,#N/A,FALSE,"LnOrig Pg 16";#N/A,#N/A,FALSE,"DepProg  $ &amp; Ave Pg 17";#N/A,#N/A,FALSE,"DepProg # of Accounts Pg 18";#N/A,#N/A,FALSE,"DepTrend Pg 19";#N/A,#N/A,FALSE,"Staffing Pg 20";#N/A,#N/A,FALSE,"Lndelinq Pg 21";#N/A,#N/A,FALSE,"NonPerf Pg 23";#N/A,#N/A,FALSE,"Nonperforming Assets Pg 25-26";#N/A,#N/A,FALSE,"Nonperforming Status Pg 27";#N/A,#N/A,FALSE,"ORE Saca Report Pg 28-29";#N/A,#N/A,FALSE,"CAPSENSITIVITY Pg 30";#N/A,#N/A,FALSE,"BSActPlan Pg 32";#N/A,#N/A,FALSE,"ISActPlan Pg 33";#N/A,#N/A,FALSE,"ActPlanYTD Pg 34"}</definedName>
    <definedName name="wrn.book." localSheetId="1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localSheetId="1" hidden="1">{#N/A,#N/A,FALSE,"PRESENT";#N/A,#N/A,FALSE,"INDICE";#N/A,#N/A,FALSE,"DIV_CONS";#N/A,#N/A,FALSE,"DIV_GRUP";#N/A,#N/A,FALSE,"DIV_BIM";#N/A,#N/A,FALSE,"DIV_UMPL";#N/A,#N/A,FALSE,"DIV_BDBAS"}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localSheetId="1" hidden="1">{#N/A,#N/A,FALSE,"bs_cons";#N/A,#N/A,FALSE,"bs_grup";#N/A,#N/A,FALSE,"bs_umpl";#N/A,#N/A,FALSE,"bs_bim";#N/A,#N/A,FALSE,"bs_bdb";#N/A,#N/A,FALSE,"bs_mq32";#N/A,#N/A,FALSE,"bs_bsrl"}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BSDA_Report." localSheetId="1" hidden="1">{"Summary_Green",#N/A,FALSE,"YTD Owned";"Summary_White",#N/A,FALSE,"YTD Owned"}</definedName>
    <definedName name="wrn.BSDA_Report." hidden="1">{"Summary_Green",#N/A,FALSE,"YTD Owned";"Summary_White",#N/A,FALSE,"YTD Owned"}</definedName>
    <definedName name="wrn.Budget." localSheetId="1" hidden="1">{#N/A,#N/A,TRUE,"Export Market Sales"}</definedName>
    <definedName name="wrn.Budget." hidden="1">{#N/A,#N/A,TRUE,"Export Market Sales"}</definedName>
    <definedName name="wrn.budget._.balance._.sheet." localSheetId="1" hidden="1">{"bugdet992000 balance sheet",#N/A,FALSE,"Celtel alternative 6"}</definedName>
    <definedName name="wrn.budget._.balance._.sheet." hidden="1">{"bugdet992000 balance sheet",#N/A,FALSE,"Celtel alternative 6"}</definedName>
    <definedName name="wrn.budget._.capex." localSheetId="1" hidden="1">{"budget992000 capex",#N/A,FALSE,"Celtel alternative 6"}</definedName>
    <definedName name="wrn.budget._.capex." hidden="1">{"budget992000 capex",#N/A,FALSE,"Celtel alternative 6"}</definedName>
    <definedName name="wrn.budget._.customers." localSheetId="1" hidden="1">{"budget992000_customers",#N/A,FALSE,"Celtel alternative 6"}</definedName>
    <definedName name="wrn.budget._.customers." hidden="1">{"budget992000_customers",#N/A,FALSE,"Celtel alternative 6"}</definedName>
    <definedName name="wrn.Budget._.excl._.Foreign._.CC." localSheetId="1" hidden="1">{#N/A,#N/A,FALSE,"Company";#N/A,#N/A,FALSE,"Corporate";#N/A,#N/A,FALSE,"Finance";#N/A,#N/A,FALSE,"Admin";#N/A,#N/A,FALSE,"HR";#N/A,#N/A,FALSE,"Foreign Companies";#N/A,#N/A,FALSE,"Buffer"}</definedName>
    <definedName name="wrn.Budget._.excl._.Foreign._.CC." hidden="1">{#N/A,#N/A,FALSE,"Company";#N/A,#N/A,FALSE,"Corporate";#N/A,#N/A,FALSE,"Finance";#N/A,#N/A,FALSE,"Admin";#N/A,#N/A,FALSE,"HR";#N/A,#N/A,FALSE,"Foreign Companies";#N/A,#N/A,FALSE,"Buffer"}</definedName>
    <definedName name="wrn.budget._.profit._.and._.loss." localSheetId="1" hidden="1">{"budget992000 profit and loss",#N/A,FALSE,"Celtel alternative 6"}</definedName>
    <definedName name="wrn.budget._.profit._.and._.loss." hidden="1">{"budget992000 profit and loss",#N/A,FALSE,"Celtel alternative 6"}</definedName>
    <definedName name="wrn.budget._.tariffs._.and._.usage." localSheetId="1" hidden="1">{"budget992000 tariff and usage",#N/A,FALSE,"Celtel alternative 6"}</definedName>
    <definedName name="wrn.budget._.tariffs._.and._.usage." hidden="1">{"budget992000 tariff and usage",#N/A,FALSE,"Celtel alternative 6"}</definedName>
    <definedName name="wrn.Budgets." localSheetId="1" hidden="1">{#N/A,#N/A,FALSE,"Budget Summary";#N/A,#N/A,FALSE,"Assumptionms";#N/A,#N/A,FALSE,"Company";#N/A,#N/A,FALSE,"Corporate";#N/A,#N/A,FALSE,"Finance";#N/A,#N/A,FALSE,"Admin";#N/A,#N/A,FALSE,"HR - Local";#N/A,#N/A,FALSE,"HR - Foreign";#N/A,#N/A,FALSE,"Business Development";#N/A,#N/A,FALSE,"IS - Information Data Bank";#N/A,#N/A,FALSE,"IS - EDP";#N/A,#N/A,FALSE,"CTS, GM-Other";#N/A,#N/A,FALSE,"Buffer"}</definedName>
    <definedName name="wrn.Budgets." hidden="1">{#N/A,#N/A,FALSE,"Budget Summary";#N/A,#N/A,FALSE,"Assumptionms";#N/A,#N/A,FALSE,"Company";#N/A,#N/A,FALSE,"Corporate";#N/A,#N/A,FALSE,"Finance";#N/A,#N/A,FALSE,"Admin";#N/A,#N/A,FALSE,"HR - Local";#N/A,#N/A,FALSE,"HR - Foreign";#N/A,#N/A,FALSE,"Business Development";#N/A,#N/A,FALSE,"IS - Information Data Bank";#N/A,#N/A,FALSE,"IS - EDP";#N/A,#N/A,FALSE,"CTS, GM-Other";#N/A,#N/A,FALSE,"Buffer"}</definedName>
    <definedName name="wrn.Cash._.Plan." localSheetId="1" hidden="1">{"cash plan",#N/A,FALSE,"fccashflow"}</definedName>
    <definedName name="wrn.Cash._.Plan." hidden="1">{"cash plan",#N/A,FALSE,"fccashflow"}</definedName>
    <definedName name="wrn.COMBINED." localSheetId="1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let." localSheetId="1" hidden="1">{"Point Mort",#N/A,FALSE,"Ratios";"Tableaux",#N/A,FALSE,"Ratios"}</definedName>
    <definedName name="wrn.Complet." hidden="1">{"Point Mort",#N/A,FALSE,"Ratios";"Tableaux",#N/A,FALSE,"Ratios"}</definedName>
    <definedName name="wrn.Cover.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2._.Project._.Listing." localSheetId="1" hidden="1">{#N/A,#N/A,FALSE,"CP-2 form"}</definedName>
    <definedName name="wrn.CP2._.Project._.Listing." hidden="1">{#N/A,#N/A,FALSE,"CP-2 form"}</definedName>
    <definedName name="wrn.database." localSheetId="1" hidden="1">{"subs",#N/A,FALSE,"database ";"proportional",#N/A,FALSE,"database "}</definedName>
    <definedName name="wrn.database." hidden="1">{"subs",#N/A,FALSE,"database ";"proportional",#N/A,FALSE,"database "}</definedName>
    <definedName name="wrn.dcf.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irettori." localSheetId="1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édition._.mensuelle." localSheetId="1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wrn.édition._.mensuelle.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wrn.esterno." localSheetId="1" hidden="1">{#N/A,#N/A,FALSE,"HIGHNEW";#N/A,#N/A,FALSE,"HIGHOLD"}</definedName>
    <definedName name="wrn.esterno." hidden="1">{#N/A,#N/A,FALSE,"HIGHNEW";#N/A,#N/A,FALSE,"HIGHOLD"}</definedName>
    <definedName name="wrn.Europe." localSheetId="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MJVO._.and._.Summary._.with._.Calculations." localSheetId="1" hidden="1">{#N/A,#N/A,FALSE,"Summary";#N/A,#N/A,FALSE,"General Inputs &amp; Assumptions";"Franchise All",#N/A,FALSE,"Franchise";"Managed All",#N/A,FALSE,"Managed";"JV All",#N/A,FALSE,"JV";"Owned All",#N/A,FALSE,"Owned"}</definedName>
    <definedName name="wrn.FMJVO._.and._.Summary._.with._.Calculations." hidden="1">{#N/A,#N/A,FALSE,"Summary";#N/A,#N/A,FALSE,"General Inputs &amp; Assumptions";"Franchise All",#N/A,FALSE,"Franchise";"Managed All",#N/A,FALSE,"Managed";"JV All",#N/A,FALSE,"JV";"Owned All",#N/A,FALSE,"Owned"}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localSheetId="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RAPHS." localSheetId="1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ndividual._.Regions." localSheetId="1" hidden="1">{#N/A,#N/A,FALSE,"Summary";#N/A,#N/A,FALSE,"AIME";#N/A,#N/A,FALSE,"Asia (2)";#N/A,#N/A,FALSE,"Europe";#N/A,#N/A,FALSE,"LA"}</definedName>
    <definedName name="wrn.Individual._.Regions." hidden="1">{#N/A,#N/A,FALSE,"Summary";#N/A,#N/A,FALSE,"AIME";#N/A,#N/A,FALSE,"Asia (2)";#N/A,#N/A,FALSE,"Europe";#N/A,#N/A,FALSE,"LA"}</definedName>
    <definedName name="wrn.international." localSheetId="1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MFJVO._.and._.Summary._.Inputs._.Only." localSheetId="1" hidden="1">{#N/A,#N/A,FALSE,"Summary";#N/A,#N/A,FALSE,"General Inputs &amp; Assumptions";"Franchise Inputs",#N/A,FALSE,"Franchise";"Managed Inputs a",#N/A,FALSE,"Managed";"JV Inputs",#N/A,FALSE,"JV";"Owned Inputs",#N/A,FALSE,"Owned"}</definedName>
    <definedName name="wrn.MFJVO._.and._.Summary._.Inputs._.Only." hidden="1">{#N/A,#N/A,FALSE,"Summary";#N/A,#N/A,FALSE,"General Inputs &amp; Assumptions";"Franchise Inputs",#N/A,FALSE,"Franchise";"Managed Inputs a",#N/A,FALSE,"Managed";"JV Inputs",#N/A,FALSE,"JV";"Owned Inputs",#N/A,FALSE,"Owned"}</definedName>
    <definedName name="wrn.MONTHLYREP." localSheetId="1" hidden="1">{#N/A,#N/A,FALSE,"HIGHNEW";#N/A,#N/A,FALSE,"HIGHOLD";#N/A,#N/A,FALSE,"MTHDET"}</definedName>
    <definedName name="wrn.MONTHLYREP." hidden="1">{#N/A,#N/A,FALSE,"HIGHNEW";#N/A,#N/A,FALSE,"HIGHOLD";#N/A,#N/A,FALSE,"MTHDET"}</definedName>
    <definedName name="wrn.new._.delhi.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OLL." localSheetId="1" hidden="1">{#N/A,#N/A,TRUE,"NOLL"}</definedName>
    <definedName name="wrn.NOLL." hidden="1">{#N/A,#N/A,TRUE,"NOLL"}</definedName>
    <definedName name="wrn.North._.America." localSheetId="1" hidden="1">{#N/A,#N/A,FALSE,"NA All";#N/A,#N/A,FALSE,"Joe Champ";#N/A,#N/A,FALSE,"Joe Long"}</definedName>
    <definedName name="wrn.North._.America." hidden="1">{#N/A,#N/A,FALSE,"NA All";#N/A,#N/A,FALSE,"Joe Champ";#N/A,#N/A,FALSE,"Joe Long"}</definedName>
    <definedName name="wrn.Output.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lbscf." localSheetId="1" hidden="1">{"p_l",#N/A,FALSE,"Summary Accounts"}</definedName>
    <definedName name="wrn.plbscf." hidden="1">{"p_l",#N/A,FALSE,"Summary Accounts"}</definedName>
    <definedName name="wrn.PLCOMIT." localSheetId="1" hidden="1">{#N/A,#N/A,FALSE,"pl_cons";#N/A,#N/A,FALSE,"pl_grup";#N/A,#N/A,FALSE,"pl_umpl";#N/A,#N/A,FALSE,"pl_bim";#N/A,#N/A,FALSE,"pl_bdb";#N/A,#N/A,FALSE,"pl_mq32";#N/A,#N/A,FALSE,"pl_bsrl"}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PrimeCo." localSheetId="1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" localSheetId="1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RAPP_SETT." localSheetId="1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atios." localSheetId="1" hidden="1">{"ratios",#N/A,FALSE,"Summary Accounts"}</definedName>
    <definedName name="wrn.ratios." hidden="1">{"ratios",#N/A,FALSE,"Summary Accounts"}</definedName>
    <definedName name="wrn.Report." localSheetId="1" hidden="1">{#N/A,#N/A,FALSE,"Tenant Input";#N/A,#N/A,FALSE,"Growth Rates";#N/A,#N/A,FALSE,"Cash Flow"}</definedName>
    <definedName name="wrn.Report." hidden="1">{#N/A,#N/A,FALSE,"Tenant Input";#N/A,#N/A,FALSE,"Growth Rates";#N/A,#N/A,FALSE,"Cash Flow"}</definedName>
    <definedName name="wrn.REPORTESTERNO." localSheetId="1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g." localSheetId="1" hidden="1">{#N/A,#N/A,FALSE,"Consolide";#N/A,#N/A,FALSE,"ANX 1 Conso";#N/A,#N/A,FALSE,"ANX 2 Conso";#N/A,#N/A,FALSE,"France";#N/A,#N/A,FALSE,"Allemagne";#N/A,#N/A,FALSE,"Autriche";#N/A,#N/A,FALSE,"Belgique";#N/A,#N/A,FALSE,"Canada";#N/A,#N/A,FALSE,"Pays-Bas";#N/A,#N/A,FALSE,"Pologne";#N/A,#N/A,FALSE,"Portugal";#N/A,#N/A,FALSE,"Royaume Uni"}</definedName>
    <definedName name="wrn.reporting." hidden="1">{#N/A,#N/A,FALSE,"Consolide";#N/A,#N/A,FALSE,"ANX 1 Conso";#N/A,#N/A,FALSE,"ANX 2 Conso";#N/A,#N/A,FALSE,"France";#N/A,#N/A,FALSE,"Allemagne";#N/A,#N/A,FALSE,"Autriche";#N/A,#N/A,FALSE,"Belgique";#N/A,#N/A,FALSE,"Canada";#N/A,#N/A,FALSE,"Pays-Bas";#N/A,#N/A,FALSE,"Pologne";#N/A,#N/A,FALSE,"Portugal";#N/A,#N/A,FALSE,"Royaume Uni"}</definedName>
    <definedName name="wrn.reportinterno." localSheetId="1" hidden="1">{#N/A,#N/A,FALSE,"HIGHNEW";#N/A,#N/A,FALSE,"HIGHOLD";#N/A,#N/A,FALSE,"MTHDET";#N/A,#N/A,FALSE,"ACTDET"}</definedName>
    <definedName name="wrn.reportinterno." hidden="1">{#N/A,#N/A,FALSE,"HIGHNEW";#N/A,#N/A,FALSE,"HIGHOLD";#N/A,#N/A,FALSE,"MTHDET";#N/A,#N/A,FALSE,"ACTDET"}</definedName>
    <definedName name="wrn.RESULTS." localSheetId="1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sales." localSheetId="1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ensitivity." localSheetId="1" hidden="1">{"sensitivity",#N/A,FALSE,"Sensitivity"}</definedName>
    <definedName name="wrn.sensitivity." hidden="1">{"sensitivity",#N/A,FALSE,"Sensitivity"}</definedName>
    <definedName name="wrn.Target._.Comparison." localSheetId="1" hidden="1">{"Target Comparison",#N/A,FALSE,"Summary"}</definedName>
    <definedName name="wrn.Target._.Comparison." hidden="1">{"Target Comparison",#N/A,FALSE,"Summary"}</definedName>
    <definedName name="wrn.test." localSheetId="1" hidden="1">{"test2",#N/A,TRUE,"Prices"}</definedName>
    <definedName name="wrn.test." hidden="1">{"test2",#N/A,TRUE,"Prices"}</definedName>
    <definedName name="wrn.to._.Polymeropoulos." localSheetId="1" hidden="1">{#N/A,#N/A,FALSE,"C.O.S. ASSUM (2)";#N/A,#N/A,FALSE,"PRICE STRUCT";#N/A,#N/A,FALSE,"Prod Constr";#N/A,#N/A,FALSE,"COS"}</definedName>
    <definedName name="wrn.to._.Polymeropoulos." hidden="1">{#N/A,#N/A,FALSE,"C.O.S. ASSUM (2)";#N/A,#N/A,FALSE,"PRICE STRUCT";#N/A,#N/A,FALSE,"Prod Constr";#N/A,#N/A,FALSE,"COS"}</definedName>
    <definedName name="wrn.UTL._.Position." localSheetId="1" hidden="1">{"UTL effect",#N/A,FALSE,"Sensitivity"}</definedName>
    <definedName name="wrn.UTL._.Position." hidden="1">{"UTL effect",#N/A,FALSE,"Sensitivity"}</definedName>
    <definedName name="wrn.VALUATION." localSheetId="1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e." localSheetId="1" hidden="1">{#N/A,#N/A,FALSE,"Cashflow Analysis";#N/A,#N/A,FALSE,"Sensitivity Analysis";#N/A,#N/A,FALSE,"PV";#N/A,#N/A,FALSE,"Pro Forma"}</definedName>
    <definedName name="wrn.Value." hidden="1">{#N/A,#N/A,FALSE,"Cashflow Analysis";#N/A,#N/A,FALSE,"Sensitivity Analysis";#N/A,#N/A,FALSE,"PV";#N/A,#N/A,FALSE,"Pro Forma"}</definedName>
    <definedName name="wrn.Wright.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xrates." localSheetId="1" hidden="1">{#N/A,#N/A,FALSE,"1996";#N/A,#N/A,FALSE,"1995";#N/A,#N/A,FALSE,"1994"}</definedName>
    <definedName name="wrn.xrates." hidden="1">{#N/A,#N/A,FALSE,"1996";#N/A,#N/A,FALSE,"1995";#N/A,#N/A,FALSE,"1994"}</definedName>
    <definedName name="wrnt.dcf" localSheetId="1" hidden="1">{"mgmt forecast",#N/A,FALSE,"Mgmt Forecast";"dcf table",#N/A,FALSE,"Mgmt Forecast";"sensitivity",#N/A,FALSE,"Mgmt Forecast";"table inputs",#N/A,FALSE,"Mgmt Forecast";"calculations",#N/A,FALSE,"Mgmt Forecast"}</definedName>
    <definedName name="wrnt.dcf" hidden="1">{"mgmt forecast",#N/A,FALSE,"Mgmt Forecast";"dcf table",#N/A,FALSE,"Mgmt Forecast";"sensitivity",#N/A,FALSE,"Mgmt Forecast";"table inputs",#N/A,FALSE,"Mgmt Forecast";"calculations",#N/A,FALSE,"Mgmt Forecast"}</definedName>
    <definedName name="wvu.lib1." localSheetId="1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" localSheetId="1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W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www" localSheetId="1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w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x" localSheetId="1" hidden="1">{#N/A,#N/A,FALSE,"Sensitivity"}</definedName>
    <definedName name="x" hidden="1">{#N/A,#N/A,FALSE,"Sensitivity"}</definedName>
    <definedName name="XAXAXA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AXAX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ActiveRow" hidden="1">#REF!</definedName>
    <definedName name="XRefColumnsCount" hidden="1">4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RangeCount" hidden="1">2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RangeCount" hidden="1">2</definedName>
    <definedName name="xx" localSheetId="1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xx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xxxxx" localSheetId="1" hidden="1">{"10yp capex",#N/A,FALSE,"Celtel alternative 6"}</definedName>
    <definedName name="xxxxx" hidden="1">{"10yp capex",#N/A,FALSE,"Celtel alternative 6"}</definedName>
    <definedName name="xxxxxx" localSheetId="1" hidden="1">{"10yp graphs",#N/A,FALSE,"Market Data"}</definedName>
    <definedName name="xxxxxx" hidden="1">{"10yp graphs",#N/A,FALSE,"Market Data"}</definedName>
    <definedName name="yuuuuuuu" localSheetId="1" hidden="1">{"ratios",#N/A,FALSE,"Summary Accounts"}</definedName>
    <definedName name="yuuuuuuu" hidden="1">{"ratios",#N/A,FALSE,"Summary Accounts"}</definedName>
    <definedName name="yyyyyy" localSheetId="1" hidden="1">{"p_l",#N/A,FALSE,"Summary Accounts"}</definedName>
    <definedName name="yyyyyy" hidden="1">{"p_l",#N/A,FALSE,"Summary Accounts"}</definedName>
    <definedName name="Z_14257AF9_D795_11D5_8C67_00902766FB21_.wvu.FilterData" hidden="1">#REF!</definedName>
    <definedName name="Z_14257AFA_D795_11D5_8C67_00902766FB21_.wvu.FilterData" hidden="1">#REF!</definedName>
    <definedName name="Z_14257AFC_D795_11D5_8C67_00902766FB21_.wvu.FilterData" hidden="1">#REF!</definedName>
    <definedName name="Z_14257B15_D795_11D5_8C67_00902766FB21_.wvu.FilterData" hidden="1">#REF!</definedName>
    <definedName name="Z_14E129CE_A7C1_11D5_91BA_00306E01C422_.wvu.PrintTitles" hidden="1">[1]INC!$A$8:$IV$13</definedName>
    <definedName name="Z_14E129CF_A7C1_11D5_91BA_00306E01C422_.wvu.PrintTitles" hidden="1">[1]INC!$A$8:$IV$13</definedName>
    <definedName name="Z_160FB97D_BF40_11D5_8C54_00902766FB21_.wvu.FilterData" localSheetId="1" hidden="1">#REF!</definedName>
    <definedName name="Z_160FB97D_BF40_11D5_8C54_00902766FB21_.wvu.FilterData" hidden="1">#REF!</definedName>
    <definedName name="Z_160FB97F_BF40_11D5_8C54_00902766FB21_.wvu.FilterData" localSheetId="1" hidden="1">#REF!</definedName>
    <definedName name="Z_160FB97F_BF40_11D5_8C54_00902766FB21_.wvu.FilterData" hidden="1">#REF!</definedName>
    <definedName name="Z_1A3E9F40_4FCC_11D2_A7FF_0060971217C0_.wvu.PrintArea" localSheetId="1" hidden="1">#REF!</definedName>
    <definedName name="Z_1A3E9F40_4FCC_11D2_A7FF_0060971217C0_.wvu.PrintArea" hidden="1">#REF!</definedName>
    <definedName name="Z_2BB939D4_2E62_4A26_AF02_6A4DEE3A560A_.wvu.FilterData" hidden="1">#REF!</definedName>
    <definedName name="Z_2F0BD9A2_457D_11D2_8EE8_0060971217D4_.wvu.PrintArea" hidden="1">#REF!</definedName>
    <definedName name="Z_2F0BD9A2_457D_11D2_8EE8_0060971217D4_.wvu.PrintTitles" hidden="1">#REF!</definedName>
    <definedName name="Z_34550FE7_FFFF_42E5_BB31_C6F5E0B513C4_.wvu.FilterData" hidden="1">#REF!</definedName>
    <definedName name="Z_3AB84060_44C7_11D2_8EE8_0060971217D4_.wvu.PrintArea" hidden="1">#REF!</definedName>
    <definedName name="Z_3AB84060_44C7_11D2_8EE8_0060971217D4_.wvu.PrintTitles" hidden="1">#REF!</definedName>
    <definedName name="Z_40BD8C62_D3AE_11D2_BB99_006097121403_.wvu.Cols" localSheetId="1" hidden="1">#REF!,#REF!,#REF!,#REF!,#REF!,#REF!</definedName>
    <definedName name="Z_40BD8C62_D3AE_11D2_BB99_006097121403_.wvu.Cols" hidden="1">#REF!,#REF!,#REF!,#REF!,#REF!,#REF!</definedName>
    <definedName name="Z_40BD8C62_D3AE_11D2_BB99_006097121403_.wvu.PrintArea" localSheetId="1" hidden="1">#REF!</definedName>
    <definedName name="Z_40BD8C62_D3AE_11D2_BB99_006097121403_.wvu.PrintArea" hidden="1">#REF!</definedName>
    <definedName name="Z_42082262_47C5_4083_A75E_526FAD58A78A_.wvu.Rows" localSheetId="1" hidden="1">#REF!,#REF!,#REF!,#REF!,#REF!,#REF!</definedName>
    <definedName name="Z_42082262_47C5_4083_A75E_526FAD58A78A_.wvu.Rows" hidden="1">#REF!,#REF!,#REF!,#REF!,#REF!,#REF!</definedName>
    <definedName name="Z_42CB23D9_FE0D_4360_B7CD_56A3AF127F7C_.wvu.Rows" localSheetId="1" hidden="1">#REF!,#REF!,#REF!,#REF!,#REF!,#REF!</definedName>
    <definedName name="Z_42CB23D9_FE0D_4360_B7CD_56A3AF127F7C_.wvu.Rows" hidden="1">#REF!,#REF!,#REF!,#REF!,#REF!,#REF!</definedName>
    <definedName name="Z_49852C74_A86D_11D5_8C41_00902766FB21_.wvu.FilterData" hidden="1">#REF!</definedName>
    <definedName name="Z_5363CA0D_3284_11D5_8BE1_00902766FB21_.wvu.FilterData" hidden="1">#REF!</definedName>
    <definedName name="Z_570CF1BC_0F46_4F6D_9982_DF17E023CAD8_.wvu.FilterData" hidden="1">#REF!</definedName>
    <definedName name="Z_5F72E90E_5306_4453_8ECA_43061516744D_.wvu.Rows" localSheetId="1" hidden="1">#REF!,#REF!,#REF!,#REF!,#REF!,#REF!</definedName>
    <definedName name="Z_5F72E90E_5306_4453_8ECA_43061516744D_.wvu.Rows" hidden="1">#REF!,#REF!,#REF!,#REF!,#REF!,#REF!</definedName>
    <definedName name="Z_6F640663_73DE_48DC_B707_66D4F466125F_.wvu.FilterData" localSheetId="1" hidden="1">#REF!</definedName>
    <definedName name="Z_6F640663_73DE_48DC_B707_66D4F466125F_.wvu.FilterData" hidden="1">#REF!</definedName>
    <definedName name="Z_7268092C_48A6_11D6_BF00_0048545546A4_.wvu.PrintArea" hidden="1">#REF!</definedName>
    <definedName name="Z_7268092C_48A6_11D6_BF00_0048545546A4_.wvu.Rows" hidden="1">#REF!,#REF!,#REF!,#REF!,#REF!,#REF!</definedName>
    <definedName name="Z_76F37948_548A_4666_A59B_2F675CCA1F69_.wvu.FilterData" hidden="1">#REF!</definedName>
    <definedName name="Z_7CC30400_52D6_11D2_91E6_0060971217D4_.wvu.PrintArea" hidden="1">#REF!</definedName>
    <definedName name="Z_7F7821AF_A5BF_42EF_BD41_1E293DB9D955_.wvu.FilterData" hidden="1">#REF!</definedName>
    <definedName name="Z_8FDEACC0_38A3_4A4B_80F3_90BCD4C23CC7_.wvu.FilterData" hidden="1">#REF!</definedName>
    <definedName name="Z_95199381_509B_11D2_A368_00001C3AD7D3_.wvu.PrintArea" hidden="1">#REF!</definedName>
    <definedName name="Z_96FDCEFE_336F_11D5_8F43_00A0CC63297C_.wvu.FilterData" hidden="1">#REF!</definedName>
    <definedName name="Z_96FDCEFE_336F_11D5_8F43_00A0CC63297C_.wvu.PrintArea" hidden="1">#REF!</definedName>
    <definedName name="Z_A3876EF3_8056_414D_9895_185A0A47AC3D_.wvu.Rows" hidden="1">#REF!,#REF!,#REF!,#REF!,#REF!,#REF!</definedName>
    <definedName name="Z_A3D5BD3B_735A_4A46_AB7E_D8B4FD181416_.wvu.FilterData" hidden="1">#REF!</definedName>
    <definedName name="Z_AA59F3C2_2171_11D6_8C84_00902766FB21_.wvu.FilterData" hidden="1">#REF!</definedName>
    <definedName name="Z_B7AF6C48_7BFF_47A0_AF04_C1746AA897C4_.wvu.FilterData" hidden="1">#REF!</definedName>
    <definedName name="Z_BCCE95A1_850E_11D6_94AC_0002B3321F85_.wvu.Cols" hidden="1">#REF!</definedName>
    <definedName name="Z_BCCE95A1_850E_11D6_94AC_0002B3321F85_.wvu.PrintTitles" hidden="1">[1]INC!$A$8:$IV$13</definedName>
    <definedName name="Z_BEABC214_6C4C_11D6_92C1_00306E01C422_.wvu.Cols" hidden="1">#REF!</definedName>
    <definedName name="Z_BEABC214_6C4C_11D6_92C1_00306E01C422_.wvu.PrintTitles" hidden="1">[1]INC!$A$8:$IV$13</definedName>
    <definedName name="Z_BF010B80_D537_11D2_8F10_000001014271_.wvu.Cols" localSheetId="1" hidden="1">#REF!,#REF!,#REF!,#REF!,#REF!,#REF!,#REF!</definedName>
    <definedName name="Z_BF010B80_D537_11D2_8F10_000001014271_.wvu.Cols" hidden="1">#REF!,#REF!,#REF!,#REF!,#REF!,#REF!,#REF!</definedName>
    <definedName name="Z_C2152C3A_F027_4F63_9C14_11B86AE45DF3_.wvu.FilterData" localSheetId="1" hidden="1">#REF!</definedName>
    <definedName name="Z_C2152C3A_F027_4F63_9C14_11B86AE45DF3_.wvu.FilterData" hidden="1">#REF!</definedName>
    <definedName name="Z_C2C0FF43_603F_11D2_A368_00001C3AD7D3_.wvu.PrintArea" localSheetId="1" hidden="1">#REF!</definedName>
    <definedName name="Z_C2C0FF43_603F_11D2_A368_00001C3AD7D3_.wvu.PrintArea" hidden="1">#REF!</definedName>
    <definedName name="Z_C2C0FF43_603F_11D2_A368_00001C3AD7D3_.wvu.PrintTitles" localSheetId="1" hidden="1">#REF!</definedName>
    <definedName name="Z_C2C0FF43_603F_11D2_A368_00001C3AD7D3_.wvu.PrintTitles" hidden="1">#REF!</definedName>
    <definedName name="Z_C96DB236_AEAF_479A_9946_DF535D157B66_.wvu.FilterData" hidden="1">#REF!</definedName>
    <definedName name="Z_D068BBA0_44C0_11D2_8EE8_0060971217D4_.wvu.Cols" hidden="1">#REF!,#REF!,#REF!,#REF!</definedName>
    <definedName name="Z_D068BBA0_44C0_11D2_8EE8_0060971217D4_.wvu.PrintArea" hidden="1">#REF!</definedName>
    <definedName name="Z_D068BBA0_44C0_11D2_8EE8_0060971217D4_.wvu.PrintTitles" hidden="1">#REF!</definedName>
    <definedName name="Z_D734DF20_A449_11D2_A2DB_DA337CA44A17_.wvu.Rows" hidden="1">#REF!</definedName>
    <definedName name="Z_E8C9E701_AFE6_4711_A98C_01ED9F8BEA65_.wvu.FilterData" hidden="1">#REF!</definedName>
    <definedName name="Z_ED12443D_6943_441F_9835_D42E79414F6C_.wvu.FilterData" hidden="1">#REF!</definedName>
    <definedName name="Z_EE47575B_8451_4033_9905_2BD09C4B4E36_.wvu.FilterData" hidden="1">#REF!</definedName>
    <definedName name="Z_F16101BB_224A_11D6_8C84_00902766FB21_.wvu.FilterData" hidden="1">#REF!</definedName>
    <definedName name="Z_F3F2DB71_7CF8_11D4_AF24_0080AD91B2FE_.wvu.Rows" hidden="1">#REF!,#REF!,#REF!,#REF!,#REF!,#REF!</definedName>
    <definedName name="zxcvbnmlkjhgfdsa" hidden="1">#REF!</definedName>
    <definedName name="zz" hidden="1">#REF!</definedName>
    <definedName name="zzz" localSheetId="1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zzz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ιι" localSheetId="1" hidden="1">{#N/A,#N/A,FALSE,"C.O.S. ASSUM (2)";#N/A,#N/A,FALSE,"PRICE STRUCT";#N/A,#N/A,FALSE,"Prod Constr";#N/A,#N/A,FALSE,"COS"}</definedName>
    <definedName name="ιι" hidden="1">{#N/A,#N/A,FALSE,"C.O.S. ASSUM (2)";#N/A,#N/A,FALSE,"PRICE STRUCT";#N/A,#N/A,FALSE,"Prod Constr";#N/A,#N/A,FALSE,"COS"}</definedName>
    <definedName name="φ" localSheetId="1" hidden="1">{#N/A,#N/A,FALSE,"C.O.S. ASSUM (2)";#N/A,#N/A,FALSE,"PRICE STRUCT";#N/A,#N/A,FALSE,"Prod Constr";#N/A,#N/A,FALSE,"COS"}</definedName>
    <definedName name="φ" hidden="1">{#N/A,#N/A,FALSE,"C.O.S. ASSUM (2)";#N/A,#N/A,FALSE,"PRICE STRUCT";#N/A,#N/A,FALSE,"Prod Constr";#N/A,#N/A,FALSE,"COS"}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" i="29" l="1"/>
  <c r="V28" i="29"/>
  <c r="V22" i="29"/>
  <c r="D9" i="29"/>
  <c r="T32" i="29"/>
  <c r="M28" i="29"/>
  <c r="N22" i="29"/>
  <c r="F21" i="29"/>
  <c r="M14" i="29"/>
  <c r="E10" i="29"/>
  <c r="S32" i="29"/>
  <c r="L28" i="29"/>
  <c r="M22" i="29"/>
  <c r="E21" i="29"/>
  <c r="L14" i="29"/>
  <c r="D10" i="29"/>
  <c r="Q32" i="29"/>
  <c r="K28" i="29"/>
  <c r="L22" i="29"/>
  <c r="D21" i="29"/>
  <c r="K14" i="29"/>
  <c r="T10" i="29"/>
  <c r="O32" i="29"/>
  <c r="J28" i="29"/>
  <c r="K22" i="29"/>
  <c r="O20" i="29"/>
  <c r="J14" i="29"/>
  <c r="S10" i="29"/>
  <c r="Q10" i="29"/>
  <c r="M32" i="29"/>
  <c r="I22" i="29"/>
  <c r="H14" i="29"/>
  <c r="G28" i="29"/>
  <c r="L20" i="29"/>
  <c r="F28" i="29"/>
  <c r="K20" i="29"/>
  <c r="F14" i="29"/>
  <c r="E28" i="29"/>
  <c r="J20" i="29"/>
  <c r="E14" i="29"/>
  <c r="E22" i="29"/>
  <c r="D14" i="29"/>
  <c r="T22" i="29"/>
  <c r="H20" i="29"/>
  <c r="S22" i="29"/>
  <c r="O21" i="29"/>
  <c r="F32" i="29"/>
  <c r="F20" i="29"/>
  <c r="E32" i="29"/>
  <c r="E20" i="29"/>
  <c r="T20" i="29"/>
  <c r="L21" i="29"/>
  <c r="S20" i="29"/>
  <c r="J10" i="29"/>
  <c r="S28" i="29"/>
  <c r="I10" i="29"/>
  <c r="H10" i="29"/>
  <c r="O28" i="29"/>
  <c r="O14" i="29"/>
  <c r="N14" i="29"/>
  <c r="F10" i="29"/>
  <c r="G10" i="29"/>
  <c r="H22" i="29"/>
  <c r="Q14" i="29"/>
  <c r="N32" i="29"/>
  <c r="I28" i="29"/>
  <c r="J22" i="29"/>
  <c r="N20" i="29"/>
  <c r="I14" i="29"/>
  <c r="H28" i="29"/>
  <c r="M20" i="29"/>
  <c r="L32" i="29"/>
  <c r="G14" i="29"/>
  <c r="G22" i="29"/>
  <c r="J32" i="29"/>
  <c r="F22" i="29"/>
  <c r="D28" i="29"/>
  <c r="H32" i="29"/>
  <c r="O10" i="29"/>
  <c r="G20" i="29"/>
  <c r="T21" i="29"/>
  <c r="M10" i="29"/>
  <c r="M21" i="29"/>
  <c r="D32" i="29"/>
  <c r="K10" i="29"/>
  <c r="T14" i="29"/>
  <c r="S14" i="29"/>
  <c r="Q21" i="29"/>
  <c r="Q20" i="29"/>
  <c r="G21" i="29"/>
  <c r="K32" i="29"/>
  <c r="I32" i="29"/>
  <c r="D22" i="29"/>
  <c r="G32" i="29"/>
  <c r="N10" i="29"/>
  <c r="N21" i="29"/>
  <c r="S21" i="29"/>
  <c r="L10" i="29"/>
  <c r="D20" i="29"/>
  <c r="K21" i="29"/>
  <c r="J21" i="29"/>
  <c r="Q28" i="29"/>
  <c r="H21" i="29"/>
  <c r="N28" i="29"/>
  <c r="I20" i="29"/>
  <c r="T28" i="29"/>
  <c r="Q22" i="29"/>
  <c r="I21" i="29"/>
  <c r="O22" i="29"/>
  <c r="B10" i="29"/>
  <c r="B28" i="29"/>
  <c r="B22" i="29"/>
  <c r="B20" i="29"/>
  <c r="B14" i="29"/>
  <c r="B32" i="29"/>
  <c r="P9" i="29"/>
  <c r="M9" i="29"/>
  <c r="J9" i="29"/>
  <c r="N9" i="29"/>
  <c r="L9" i="29"/>
  <c r="H9" i="29"/>
  <c r="K9" i="29"/>
  <c r="G9" i="29"/>
  <c r="F9" i="29"/>
  <c r="E9" i="29"/>
  <c r="O9" i="29"/>
  <c r="I9" i="29"/>
  <c r="E15" i="29" l="1"/>
  <c r="F24" i="29"/>
  <c r="F15" i="29"/>
  <c r="F11" i="29"/>
  <c r="G11" i="29"/>
  <c r="O15" i="29"/>
  <c r="H11" i="29"/>
  <c r="I24" i="29"/>
  <c r="I11" i="29"/>
  <c r="J11" i="29"/>
  <c r="K11" i="29"/>
  <c r="K24" i="29"/>
  <c r="L11" i="29"/>
  <c r="M15" i="29"/>
  <c r="M11" i="29"/>
  <c r="D24" i="29"/>
  <c r="G24" i="29"/>
  <c r="H24" i="29"/>
  <c r="L24" i="29"/>
  <c r="D15" i="29"/>
  <c r="E11" i="29"/>
  <c r="O11" i="29"/>
  <c r="E24" i="29"/>
  <c r="G15" i="29"/>
  <c r="M24" i="29"/>
  <c r="I15" i="29"/>
  <c r="N24" i="29"/>
  <c r="D11" i="29"/>
  <c r="H15" i="29"/>
  <c r="J15" i="29"/>
  <c r="O24" i="29"/>
  <c r="U9" i="29"/>
  <c r="V9" i="29"/>
  <c r="T9" i="29"/>
  <c r="S9" i="29"/>
  <c r="Q9" i="29"/>
  <c r="R9" i="29"/>
  <c r="K15" i="29"/>
  <c r="L15" i="29"/>
  <c r="J24" i="29"/>
  <c r="N15" i="29"/>
  <c r="N11" i="29"/>
  <c r="F17" i="29" l="1"/>
  <c r="F26" i="29" s="1"/>
  <c r="F30" i="29" s="1"/>
  <c r="F34" i="29" s="1"/>
  <c r="N17" i="29"/>
  <c r="N26" i="29" s="1"/>
  <c r="N30" i="29" s="1"/>
  <c r="N34" i="29" s="1"/>
  <c r="K17" i="29"/>
  <c r="K26" i="29" s="1"/>
  <c r="K30" i="29" s="1"/>
  <c r="K34" i="29" s="1"/>
  <c r="I17" i="29"/>
  <c r="I26" i="29" s="1"/>
  <c r="I30" i="29" s="1"/>
  <c r="I34" i="29" s="1"/>
  <c r="D17" i="29"/>
  <c r="D26" i="29" s="1"/>
  <c r="D30" i="29" s="1"/>
  <c r="D34" i="29" s="1"/>
  <c r="L17" i="29"/>
  <c r="L26" i="29" s="1"/>
  <c r="L30" i="29" s="1"/>
  <c r="L34" i="29" s="1"/>
  <c r="M17" i="29"/>
  <c r="M26" i="29" s="1"/>
  <c r="M30" i="29" s="1"/>
  <c r="M34" i="29" s="1"/>
  <c r="Q15" i="29"/>
  <c r="R14" i="29"/>
  <c r="R15" i="29" s="1"/>
  <c r="R28" i="29"/>
  <c r="Q24" i="29"/>
  <c r="R20" i="29"/>
  <c r="R21" i="29"/>
  <c r="R22" i="29"/>
  <c r="Q11" i="29"/>
  <c r="R10" i="29"/>
  <c r="R11" i="29" s="1"/>
  <c r="R32" i="29"/>
  <c r="U20" i="29"/>
  <c r="S24" i="29"/>
  <c r="S11" i="29"/>
  <c r="U10" i="29"/>
  <c r="U11" i="29" s="1"/>
  <c r="U21" i="29"/>
  <c r="U22" i="29"/>
  <c r="U28" i="29"/>
  <c r="U32" i="29"/>
  <c r="S15" i="29"/>
  <c r="U14" i="29"/>
  <c r="U15" i="29" s="1"/>
  <c r="V20" i="29"/>
  <c r="T24" i="29"/>
  <c r="V21" i="29"/>
  <c r="T11" i="29"/>
  <c r="T15" i="29"/>
  <c r="J17" i="29"/>
  <c r="J26" i="29" s="1"/>
  <c r="J30" i="29" s="1"/>
  <c r="J34" i="29" s="1"/>
  <c r="O17" i="29"/>
  <c r="O26" i="29" s="1"/>
  <c r="O30" i="29" s="1"/>
  <c r="O34" i="29" s="1"/>
  <c r="H17" i="29"/>
  <c r="H26" i="29" s="1"/>
  <c r="H30" i="29" s="1"/>
  <c r="H34" i="29" s="1"/>
  <c r="E17" i="29"/>
  <c r="E26" i="29" s="1"/>
  <c r="E30" i="29" s="1"/>
  <c r="E34" i="29" s="1"/>
  <c r="G17" i="29"/>
  <c r="G26" i="29" s="1"/>
  <c r="G30" i="29" s="1"/>
  <c r="G34" i="29" s="1"/>
  <c r="V24" i="29" l="1"/>
  <c r="U24" i="29"/>
  <c r="R24" i="29"/>
  <c r="R17" i="29"/>
  <c r="Q17" i="29"/>
  <c r="Q26" i="29" s="1"/>
  <c r="Q30" i="29" s="1"/>
  <c r="Q34" i="29" s="1"/>
  <c r="U17" i="29"/>
  <c r="S17" i="29"/>
  <c r="S26" i="29" s="1"/>
  <c r="S30" i="29" s="1"/>
  <c r="S34" i="29" s="1"/>
  <c r="T17" i="29"/>
  <c r="V10" i="29"/>
  <c r="V11" i="29"/>
  <c r="V14" i="29"/>
  <c r="V15" i="29"/>
  <c r="U26" i="29" l="1"/>
  <c r="U30" i="29" s="1"/>
  <c r="U34" i="29" s="1"/>
  <c r="R26" i="29"/>
  <c r="R30" i="29" s="1"/>
  <c r="R34" i="29" s="1"/>
  <c r="V17" i="29"/>
  <c r="T26" i="29"/>
  <c r="T30" i="29" l="1"/>
  <c r="V26" i="29"/>
  <c r="V30" i="29" l="1"/>
  <c r="T34" i="29"/>
  <c r="V34" i="29" s="1"/>
</calcChain>
</file>

<file path=xl/sharedStrings.xml><?xml version="1.0" encoding="utf-8"?>
<sst xmlns="http://schemas.openxmlformats.org/spreadsheetml/2006/main" count="118" uniqueCount="112">
  <si>
    <t>Company</t>
  </si>
  <si>
    <t>01</t>
  </si>
  <si>
    <t>Period Name</t>
  </si>
  <si>
    <t>Jan-07</t>
  </si>
  <si>
    <t>Department</t>
  </si>
  <si>
    <t>000;  401-420;  ~402; 520; 521; 522; ~521</t>
  </si>
  <si>
    <t>Currency</t>
  </si>
  <si>
    <t>USD</t>
  </si>
  <si>
    <t>Income Statement Summary</t>
  </si>
  <si>
    <t>Sub Account</t>
  </si>
  <si>
    <t>0000</t>
  </si>
  <si>
    <t>Vision Operations (USA)</t>
  </si>
  <si>
    <t>Product</t>
  </si>
  <si>
    <t>000</t>
  </si>
  <si>
    <t>A</t>
  </si>
  <si>
    <t>B</t>
  </si>
  <si>
    <t>PTD</t>
  </si>
  <si>
    <t>YTD</t>
  </si>
  <si>
    <t>Current Period</t>
  </si>
  <si>
    <t>6-Month Trend</t>
  </si>
  <si>
    <t>PTD Budget</t>
  </si>
  <si>
    <t>PTD Act vs Bud</t>
  </si>
  <si>
    <t>YTD Actual</t>
  </si>
  <si>
    <t>YTD Budget</t>
  </si>
  <si>
    <t>YTD Act vs Bud</t>
  </si>
  <si>
    <t>Account</t>
  </si>
  <si>
    <t>REVENUE</t>
  </si>
  <si>
    <t>4000</t>
  </si>
  <si>
    <t>COST OF SALES</t>
  </si>
  <si>
    <t>5000</t>
  </si>
  <si>
    <t>Gross Margin</t>
  </si>
  <si>
    <t>EXPENSES</t>
  </si>
  <si>
    <t>6000</t>
  </si>
  <si>
    <t>7420; 7410; 7450; 7510; 7640; 7001-7299; ~7100; 7776-7779; 7810-7870; ~7854-7870</t>
  </si>
  <si>
    <t>Miscellaneous expense</t>
  </si>
  <si>
    <t>7300</t>
  </si>
  <si>
    <t>TOTAL EXPENSES</t>
  </si>
  <si>
    <t>Earnings</t>
  </si>
  <si>
    <t xml:space="preserve"> </t>
  </si>
  <si>
    <t>7800</t>
  </si>
  <si>
    <t>Earnings before Taxes</t>
  </si>
  <si>
    <t>7900</t>
  </si>
  <si>
    <t>NET INCOME (LOSS)</t>
  </si>
  <si>
    <t>Balance Type</t>
  </si>
  <si>
    <t>Average Balance Type</t>
  </si>
  <si>
    <t>:TEMPLATE_NAME</t>
  </si>
  <si>
    <t>Actual Flag</t>
  </si>
  <si>
    <t>Ledger Name</t>
  </si>
  <si>
    <t>Budget Name</t>
  </si>
  <si>
    <t>Currency Code</t>
  </si>
  <si>
    <t>:CURRENCY_TYPE</t>
  </si>
  <si>
    <t>:CONVERSION_TYPE</t>
  </si>
  <si>
    <t>:AMOUNT_TYPE</t>
  </si>
  <si>
    <t>Encumbrance Type</t>
  </si>
  <si>
    <t>Account Type</t>
  </si>
  <si>
    <t>Movement</t>
  </si>
  <si>
    <t>Translated Flag</t>
  </si>
  <si>
    <t>Gl Segments</t>
  </si>
  <si>
    <t>:FSG_REPORT</t>
  </si>
  <si>
    <t>:FSG_CONVERTER</t>
  </si>
  <si>
    <t>Gl Segments Cb</t>
  </si>
  <si>
    <t>Get Balance Function</t>
  </si>
  <si>
    <t>Balance Drilldown Function</t>
  </si>
  <si>
    <t>Expand Segment Function</t>
  </si>
  <si>
    <t>Period Offset Function</t>
  </si>
  <si>
    <t>:HIERARCHY_NAME</t>
  </si>
  <si>
    <t>:CUSTOM_PROPERTIES</t>
  </si>
  <si>
    <t>:DEFAULT_HIERARCHY</t>
  </si>
  <si>
    <t>:GL_SEGMENT</t>
  </si>
  <si>
    <t>:GL_SEGMENT_VALUE</t>
  </si>
  <si>
    <t>:NEXT_SEGMENT_VALUE</t>
  </si>
  <si>
    <t>:SEGMENT_HIERARCHY_VALUES</t>
  </si>
  <si>
    <t>:DISCOVER_PERIOD_NAME</t>
  </si>
  <si>
    <t>:DAILY_RATES</t>
  </si>
  <si>
    <t>:PERIOD_YEAR</t>
  </si>
  <si>
    <t>:PERIOD_NUM</t>
  </si>
  <si>
    <t>:JOURNAL_SOURCE</t>
  </si>
  <si>
    <t>:JOURNAL_CATEGORY</t>
  </si>
  <si>
    <t>Sub-Account</t>
  </si>
  <si>
    <t>Gl Segment6</t>
  </si>
  <si>
    <t>Gl Segment7</t>
  </si>
  <si>
    <t>Gl Segment8</t>
  </si>
  <si>
    <t>Gl Segment9</t>
  </si>
  <si>
    <t>Gl Segment10</t>
  </si>
  <si>
    <t>:GL_SEGMENT11</t>
  </si>
  <si>
    <t>:GL_SEGMENT12</t>
  </si>
  <si>
    <t>:GL_SEGMENT13</t>
  </si>
  <si>
    <t>:GL_SEGMENT14</t>
  </si>
  <si>
    <t>:GL_SEGMENT15</t>
  </si>
  <si>
    <t>:GL_SEGMENT16</t>
  </si>
  <si>
    <t>:GL_SEGMENT17</t>
  </si>
  <si>
    <t>:GL_SEGMENT18</t>
  </si>
  <si>
    <t>:GL_SEGMENT19</t>
  </si>
  <si>
    <t>:GL_SEGMENT20</t>
  </si>
  <si>
    <t>Create Lov</t>
  </si>
  <si>
    <t>Responsibility Name</t>
  </si>
  <si>
    <t>:RESPONSIBILITY_KEY</t>
  </si>
  <si>
    <t>:BALANCE_DRILLDOWN_NEW</t>
  </si>
  <si>
    <t>:GL_JOURNAL_DRILLDOWN</t>
  </si>
  <si>
    <t>:GL_SUBLEDGER_DETAILS</t>
  </si>
  <si>
    <t>:GL_JOURNAL_DRILLDOWN_M</t>
  </si>
  <si>
    <t>:GL_SUBLEDGER_DETAILS_M</t>
  </si>
  <si>
    <t>:GL_FULL_JOURNAL_DRILLDOWN</t>
  </si>
  <si>
    <t>:GL_JOURNAL_ATTACHMENT_DD</t>
  </si>
  <si>
    <t>:DRILLDOWN_RESP</t>
  </si>
  <si>
    <t>:BATCH_NAME</t>
  </si>
  <si>
    <t>:JOURNAL_NAME</t>
  </si>
  <si>
    <t>:DOCUMENT_NUMBER</t>
  </si>
  <si>
    <t>:POSTING_STATUS</t>
  </si>
  <si>
    <t>:FUND_STATUS</t>
  </si>
  <si>
    <t>:CREATED_BY</t>
  </si>
  <si>
    <t>:EFFECTIVE_DATE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</si>
</sst>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-&quot;$&quot;* #,##0.00_-;\-&quot;$&quot;* #,##0.00_-;_-&quot;$&quot;* &quot;-&quot;??_-;_-@_-"/>
    <numFmt numFmtId="167" formatCode="0.0%"/>
  </numFmts>
  <fonts count="2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Unicode MS"/>
    </font>
    <font>
      <sz val="14"/>
      <name val="Footlight MT Light"/>
      <family val="1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8AB0C5"/>
      <name val="Century Gothic"/>
      <family val="2"/>
    </font>
    <font>
      <b/>
      <sz val="11"/>
      <color rgb="FF0070C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theme="8"/>
      </patternFill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6" fillId="0" borderId="0" applyBorder="0"/>
    <xf numFmtId="0" fontId="4" fillId="0" borderId="0"/>
    <xf numFmtId="165" fontId="3" fillId="0" borderId="0" applyFont="0" applyFill="0" applyBorder="0" applyAlignment="0" applyProtection="0"/>
    <xf numFmtId="0" fontId="7" fillId="0" borderId="0"/>
    <xf numFmtId="0" fontId="8" fillId="3" borderId="0" applyNumberFormat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/>
    <xf numFmtId="0" fontId="18" fillId="5" borderId="0" xfId="0" applyFont="1" applyFill="1"/>
    <xf numFmtId="49" fontId="18" fillId="5" borderId="0" xfId="0" applyNumberFormat="1" applyFont="1" applyFill="1"/>
    <xf numFmtId="0" fontId="18" fillId="5" borderId="1" xfId="0" applyFont="1" applyFill="1" applyBorder="1"/>
    <xf numFmtId="0" fontId="19" fillId="5" borderId="0" xfId="0" applyFont="1" applyFill="1"/>
    <xf numFmtId="49" fontId="0" fillId="0" borderId="0" xfId="0" applyNumberFormat="1" applyAlignment="1">
      <alignment horizontal="right"/>
    </xf>
    <xf numFmtId="49" fontId="0" fillId="6" borderId="0" xfId="0" applyNumberFormat="1" applyFill="1"/>
    <xf numFmtId="0" fontId="0" fillId="0" borderId="1" xfId="0" applyBorder="1"/>
    <xf numFmtId="0" fontId="20" fillId="0" borderId="2" xfId="0" applyFont="1" applyBorder="1" applyAlignment="1">
      <alignment horizontal="right"/>
    </xf>
    <xf numFmtId="0" fontId="20" fillId="0" borderId="3" xfId="0" applyFont="1" applyBorder="1" applyAlignment="1">
      <alignment horizontal="right"/>
    </xf>
    <xf numFmtId="0" fontId="17" fillId="0" borderId="4" xfId="0" applyFont="1" applyBorder="1"/>
    <xf numFmtId="0" fontId="0" fillId="0" borderId="5" xfId="0" applyBorder="1"/>
    <xf numFmtId="49" fontId="20" fillId="0" borderId="2" xfId="0" applyNumberFormat="1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49" fontId="0" fillId="0" borderId="0" xfId="0" applyNumberFormat="1"/>
    <xf numFmtId="43" fontId="0" fillId="0" borderId="0" xfId="31" applyFont="1"/>
    <xf numFmtId="43" fontId="0" fillId="0" borderId="0" xfId="0" applyNumberFormat="1"/>
    <xf numFmtId="167" fontId="21" fillId="0" borderId="1" xfId="32" applyNumberFormat="1" applyFont="1" applyBorder="1" applyAlignment="1">
      <alignment horizontal="right"/>
    </xf>
    <xf numFmtId="0" fontId="20" fillId="7" borderId="5" xfId="0" applyFont="1" applyFill="1" applyBorder="1"/>
    <xf numFmtId="4" fontId="20" fillId="7" borderId="7" xfId="0" applyNumberFormat="1" applyFont="1" applyFill="1" applyBorder="1"/>
    <xf numFmtId="4" fontId="20" fillId="7" borderId="2" xfId="0" applyNumberFormat="1" applyFont="1" applyFill="1" applyBorder="1"/>
    <xf numFmtId="0" fontId="0" fillId="7" borderId="2" xfId="0" applyFill="1" applyBorder="1"/>
    <xf numFmtId="167" fontId="22" fillId="7" borderId="3" xfId="32" applyNumberFormat="1" applyFont="1" applyFill="1" applyBorder="1" applyAlignment="1">
      <alignment horizontal="right"/>
    </xf>
    <xf numFmtId="0" fontId="17" fillId="0" borderId="5" xfId="0" applyFont="1" applyBorder="1"/>
    <xf numFmtId="0" fontId="20" fillId="7" borderId="8" xfId="0" applyFont="1" applyFill="1" applyBorder="1"/>
    <xf numFmtId="0" fontId="19" fillId="5" borderId="0" xfId="0" applyFont="1" applyFill="1" applyAlignment="1">
      <alignment horizontal="center"/>
    </xf>
    <xf numFmtId="49" fontId="18" fillId="5" borderId="0" xfId="0" applyNumberFormat="1" applyFont="1" applyFill="1" applyAlignment="1">
      <alignment horizontal="center"/>
    </xf>
    <xf numFmtId="0" fontId="18" fillId="5" borderId="0" xfId="0" applyFont="1" applyFill="1" applyAlignment="1">
      <alignment horizontal="center"/>
    </xf>
  </cellXfs>
  <cellStyles count="33">
    <cellStyle name="Accent5 2" xfId="10" xr:uid="{F6EF85CA-3B7C-498B-B9D1-ED7FBAB07130}"/>
    <cellStyle name="Comma" xfId="31" builtinId="3"/>
    <cellStyle name="Comma 2" xfId="2" xr:uid="{FDB3E9B5-5692-4758-B8FC-2ADD9C77CFF2}"/>
    <cellStyle name="Comma 2 2" xfId="14" xr:uid="{9F1018AC-FA8C-4C65-A98F-F1D74EDD950C}"/>
    <cellStyle name="Comma 2 3" xfId="27" xr:uid="{BB89A818-4AEC-4B84-9AD0-5311A514F309}"/>
    <cellStyle name="Comma 2 4" xfId="30" xr:uid="{7FB998E3-31D1-4F8F-AAAB-B8FBBE34C3CF}"/>
    <cellStyle name="Comma 3" xfId="4" xr:uid="{8E271A28-F215-4612-8373-576F09ED0E7A}"/>
    <cellStyle name="Comma 4" xfId="8" xr:uid="{260F34A0-C2E7-4A9B-B4CF-C238CA94C4AF}"/>
    <cellStyle name="Comma 5" xfId="12" xr:uid="{36D25D08-CFA0-4E0E-8D25-5EA588CF1314}"/>
    <cellStyle name="Currency 2" xfId="17" xr:uid="{35465DC4-C2B8-4CF3-9E37-7548A8B74E10}"/>
    <cellStyle name="Neutral 2" xfId="16" xr:uid="{1DDD7EBF-FFD6-4424-8DC4-BD75F6AAD71F}"/>
    <cellStyle name="Normal" xfId="0" builtinId="0"/>
    <cellStyle name="Normal 14" xfId="24" xr:uid="{7CA848C6-2F81-4ED2-ADF8-97C995A9FC0B}"/>
    <cellStyle name="Normal 15" xfId="25" xr:uid="{62ED3166-7F55-48E3-B74B-8EA3E783B155}"/>
    <cellStyle name="Normal 16" xfId="26" xr:uid="{7A75DF0A-23AF-40BC-9363-E69918702CBC}"/>
    <cellStyle name="Normal 17" xfId="23" xr:uid="{4D5A0226-B89F-4BA1-8981-CCAF68ED379D}"/>
    <cellStyle name="Normal 2" xfId="1" xr:uid="{00000000-0005-0000-0000-000002000000}"/>
    <cellStyle name="Normal 2 2" xfId="7" xr:uid="{5D3E23DF-92E1-4EF3-A282-7C76C936B029}"/>
    <cellStyle name="Normal 2 3" xfId="18" xr:uid="{C6193BC4-D6B6-47AE-8CCA-CE91F412134B}"/>
    <cellStyle name="Normal 2 3 2" xfId="6" xr:uid="{3533BC0E-0CB2-41CE-A455-D36F37CB4509}"/>
    <cellStyle name="Normal 2 3 2 2" xfId="19" xr:uid="{DD07922F-E988-47C8-9BB6-75A5060EC6E4}"/>
    <cellStyle name="Normal 2 3 3" xfId="29" xr:uid="{08BE7F80-EAC8-41F9-BBFC-4B0240E24CFB}"/>
    <cellStyle name="Normal 3" xfId="5" xr:uid="{45A0BD92-BCB8-4F26-AA28-0FE7350AA9DE}"/>
    <cellStyle name="Normal 3 2" xfId="9" xr:uid="{FCBDD44C-6162-4FE3-B707-23DD05EC8933}"/>
    <cellStyle name="Normal 4" xfId="11" xr:uid="{C86E4EA1-490B-43CF-968A-9E64CCDFC717}"/>
    <cellStyle name="Normal 5" xfId="15" xr:uid="{0E1836E8-E302-44CD-899A-937FF3067639}"/>
    <cellStyle name="Normal 6" xfId="20" xr:uid="{F3042188-E713-44FC-9326-75DF1E6AD996}"/>
    <cellStyle name="Normal 7" xfId="21" xr:uid="{AF1A60D8-93E3-4553-92E2-79AC7704A2AE}"/>
    <cellStyle name="Normal 8" xfId="22" xr:uid="{C83C55DB-F318-4320-BD3A-11365584E4CC}"/>
    <cellStyle name="Normal 9" xfId="28" xr:uid="{F8123C43-4149-498C-B1C2-DDDA5A3C4403}"/>
    <cellStyle name="Percent" xfId="32" builtinId="5"/>
    <cellStyle name="Percent 2" xfId="3" xr:uid="{8AF8A3F4-BB16-4417-AFB1-C148FA3CF440}"/>
    <cellStyle name="Percent 3" xfId="13" xr:uid="{DDCE7E27-B918-4210-A73E-54B827381057}"/>
  </cellStyles>
  <dxfs count="0"/>
  <tableStyles count="0" defaultTableStyle="TableStyleMedium2" defaultPivotStyle="PivotStyleLight16"/>
  <colors>
    <mruColors>
      <color rgb="FFFC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vbaProject.bin.rels><?xml version="1.0" encoding="UTF-8" standalone="yes"?>
<Relationships xmlns="http://schemas.openxmlformats.org/package/2006/relationships"><Relationship Id="rId1" Type="http://schemas.microsoft.com/office/2006/relationships/vbaProjectSignature" Target="vbaProjectSignature.bin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06/relationships/vbaProject" Target="vbaProject.bin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MIDRAND\Shared\ACCT\FINRPTG\2003\Business_Rpt\Sept\Septemb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FACTS"/>
      <sheetName val="INC"/>
      <sheetName val="waterfall"/>
      <sheetName val="waterfall2002"/>
      <sheetName val="WF sales"/>
      <sheetName val="WF sales 2002"/>
      <sheetName val="cost per oz graph"/>
      <sheetName val="cost per oz graph 2002"/>
      <sheetName val="Admin &amp; Explor"/>
      <sheetName val="BALSHEET New"/>
      <sheetName val="Quarter"/>
      <sheetName val="yearly"/>
      <sheetName val="Capital"/>
      <sheetName val="Explor"/>
      <sheetName val="Admin"/>
      <sheetName val="EMPLOY"/>
      <sheetName val="INC_SORS"/>
      <sheetName val="Monthlybudget"/>
      <sheetName val="YTD Actual"/>
      <sheetName val="YTD budget"/>
      <sheetName val="INC_SORS2002"/>
      <sheetName val="YTD2002 Actual"/>
      <sheetName val="OPVARNCE"/>
      <sheetName val="YTD OV"/>
      <sheetName val="2002 Quarter"/>
      <sheetName val="2002 variance"/>
      <sheetName val="Yanacocha"/>
      <sheetName val="Kori Kollo"/>
      <sheetName val="Z-Mont"/>
      <sheetName val="Batu Hijau"/>
      <sheetName val="Minahasa"/>
      <sheetName val="Sheet1"/>
      <sheetName val="September"/>
      <sheetName val="#REF"/>
      <sheetName val="MTD Sales"/>
      <sheetName val="YTD Sales"/>
    </sheetNames>
    <sheetDataSet>
      <sheetData sheetId="0"/>
      <sheetData sheetId="1">
        <row r="9">
          <cell r="D9" t="str">
            <v>Third Quarter</v>
          </cell>
          <cell r="L9">
            <v>37894</v>
          </cell>
        </row>
        <row r="10">
          <cell r="D10" t="str">
            <v xml:space="preserve">    (Unaudited - In millions, except as noted)</v>
          </cell>
        </row>
        <row r="11">
          <cell r="D11">
            <v>37894</v>
          </cell>
          <cell r="M11" t="str">
            <v>Year-to-date</v>
          </cell>
        </row>
        <row r="12">
          <cell r="D12" t="str">
            <v>Actual</v>
          </cell>
          <cell r="E12" t="str">
            <v>Budget</v>
          </cell>
          <cell r="F12">
            <v>2002</v>
          </cell>
          <cell r="L12" t="str">
            <v>Actual</v>
          </cell>
          <cell r="M12" t="str">
            <v>Budget</v>
          </cell>
          <cell r="N12">
            <v>2002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=@period_offset($H$1,%2211%22,%22Yes%22,,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2"/>
  <sheetViews>
    <sheetView workbookViewId="0">
      <pane ySplit="1" topLeftCell="A2" activePane="bottomLeft" state="frozen"/>
      <selection pane="bottomLeft"/>
    </sheetView>
  </sheetViews>
  <sheetFormatPr baseColWidth="10" defaultRowHeight="12.75" x14ac:dyDescent="0.2"/>
  <cols>
    <col min="1" max="1" width="13.455" bestFit="1" customWidth="1"/>
    <col min="2" max="2" width="13.566" bestFit="1" customWidth="1"/>
    <col min="3" max="3" width="20.627" bestFit="1" customWidth="1"/>
    <col min="4" max="4" width="17.778" bestFit="1" customWidth="1"/>
    <col min="5" max="5" width="11.658" bestFit="1" customWidth="1"/>
    <col min="6" max="6" width="19.842" bestFit="1" customWidth="1"/>
    <col min="7" max="7" width="14.021" bestFit="1" customWidth="1"/>
    <col min="8" max="8" width="14.686" bestFit="1" customWidth="1"/>
    <col min="9" max="9" width="17.081" bestFit="1" customWidth="1"/>
    <col min="10" max="10" width="19.253" bestFit="1" customWidth="1"/>
    <col min="11" max="11" width="15.95" bestFit="1" customWidth="1"/>
    <col min="12" max="12" width="18.1" bestFit="1" customWidth="1"/>
    <col min="13" max="13" width="13.788" bestFit="1" customWidth="1"/>
    <col min="14" max="14" width="11.959" bestFit="1" customWidth="1"/>
    <col min="15" max="15" width="15.061" bestFit="1" customWidth="1"/>
    <col min="16" max="16" width="13.122" bestFit="1" customWidth="1"/>
    <col min="17" max="17" width="14.021" bestFit="1" customWidth="1"/>
    <col min="18" max="18" width="17.325" bestFit="1" customWidth="1"/>
    <col min="19" max="19" width="15.627" bestFit="1" customWidth="1"/>
    <col min="20" max="20" width="20.072" bestFit="1" customWidth="1"/>
    <col min="21" max="21" width="24.982" bestFit="1" customWidth="1"/>
    <col min="22" max="22" width="23.797" bestFit="1" customWidth="1"/>
    <col min="23" max="23" width="21.1" bestFit="1" customWidth="1"/>
    <col min="24" max="24" width="18.931" bestFit="1" customWidth="1"/>
    <col min="25" max="25" width="21.525" bestFit="1" customWidth="1"/>
    <col min="26" max="26" width="21.093" bestFit="1" customWidth="1"/>
    <col min="27" max="27" width="14.364" bestFit="1" customWidth="1"/>
    <col min="28" max="28" width="20.517" bestFit="1" customWidth="1"/>
    <col min="29" max="29" width="22.557" bestFit="1" customWidth="1"/>
    <col min="30" max="30" width="28.831" bestFit="1" customWidth="1"/>
    <col min="31" max="31" width="24.961" bestFit="1" customWidth="1"/>
    <col min="32" max="32" width="14.263" bestFit="1" customWidth="1"/>
    <col min="33" max="34" width="14.94" bestFit="1" customWidth="1"/>
    <col min="35" max="35" width="18.7" bestFit="1" customWidth="1"/>
    <col min="36" max="36" width="20.862" bestFit="1" customWidth="1"/>
    <col min="37" max="37" width="10.474" bestFit="1" customWidth="1"/>
    <col min="38" max="38" width="12.879" bestFit="1" customWidth="1"/>
    <col min="39" max="39" width="9.465" bestFit="1" customWidth="1"/>
    <col min="40" max="40" width="12.989" bestFit="1" customWidth="1"/>
    <col min="41" max="41" width="9.232" bestFit="1" customWidth="1"/>
    <col min="42" max="45" width="13.344" bestFit="1" customWidth="1"/>
    <col min="46" max="46" width="14.364" bestFit="1" customWidth="1"/>
    <col min="47" max="56" width="16.404" bestFit="1" customWidth="1"/>
    <col min="57" max="57" width="11.515" bestFit="1" customWidth="1"/>
    <col min="58" max="58" width="19.517" bestFit="1" customWidth="1"/>
    <col min="59" max="59" width="20.513" bestFit="1" customWidth="1"/>
    <col min="60" max="60" width="26.791" bestFit="1" customWidth="1"/>
    <col min="61" max="61" width="25.206" bestFit="1" customWidth="1"/>
    <col min="62" max="62" width="23.487" bestFit="1" customWidth="1"/>
    <col min="63" max="63" width="27.822" bestFit="1" customWidth="1"/>
    <col min="64" max="64" width="26.103" bestFit="1" customWidth="1"/>
    <col min="65" max="65" width="29.873" bestFit="1" customWidth="1"/>
    <col min="66" max="66" width="29.631" bestFit="1" customWidth="1"/>
    <col min="67" max="67" width="18.587" bestFit="1" customWidth="1"/>
    <col min="68" max="68" width="14.941" bestFit="1" customWidth="1"/>
    <col min="69" max="69" width="17.114" bestFit="1" customWidth="1"/>
    <col min="70" max="70" width="21.538" bestFit="1" customWidth="1"/>
    <col min="71" max="71" width="17.778" bestFit="1" customWidth="1"/>
    <col min="72" max="72" width="15.163" bestFit="1" customWidth="1"/>
    <col min="73" max="73" width="13.91" bestFit="1" customWidth="1"/>
    <col min="74" max="74" width="16.868" bestFit="1" customWidth="1"/>
  </cols>
  <sheetData>
    <row r="1" spans="1:74" customFormat="1" x14ac:dyDescent="0.2">
      <c r="A1" s="1" t="s">
        <v>2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51</v>
      </c>
      <c r="K1" s="1" t="s">
        <v>52</v>
      </c>
      <c r="L1" s="1" t="s">
        <v>53</v>
      </c>
      <c r="M1" s="1" t="s">
        <v>54</v>
      </c>
      <c r="N1" s="1" t="s">
        <v>55</v>
      </c>
      <c r="O1" s="1" t="s">
        <v>56</v>
      </c>
      <c r="P1" s="1" t="s">
        <v>57</v>
      </c>
      <c r="Q1" s="1" t="s">
        <v>58</v>
      </c>
      <c r="R1" s="1" t="s">
        <v>59</v>
      </c>
      <c r="S1" s="1" t="s">
        <v>60</v>
      </c>
      <c r="T1" s="1" t="s">
        <v>61</v>
      </c>
      <c r="U1" s="1" t="s">
        <v>62</v>
      </c>
      <c r="V1" s="1" t="s">
        <v>63</v>
      </c>
      <c r="W1" s="1" t="s">
        <v>64</v>
      </c>
      <c r="X1" s="1" t="s">
        <v>65</v>
      </c>
      <c r="Y1" s="1" t="s">
        <v>66</v>
      </c>
      <c r="Z1" s="1" t="s">
        <v>67</v>
      </c>
      <c r="AA1" s="1" t="s">
        <v>68</v>
      </c>
      <c r="AB1" s="1" t="s">
        <v>69</v>
      </c>
      <c r="AC1" s="1" t="s">
        <v>70</v>
      </c>
      <c r="AD1" s="1" t="s">
        <v>71</v>
      </c>
      <c r="AE1" s="1" t="s">
        <v>72</v>
      </c>
      <c r="AF1" s="1" t="s">
        <v>73</v>
      </c>
      <c r="AG1" s="1" t="s">
        <v>74</v>
      </c>
      <c r="AH1" s="1" t="s">
        <v>75</v>
      </c>
      <c r="AI1" s="1" t="s">
        <v>76</v>
      </c>
      <c r="AJ1" s="1" t="s">
        <v>77</v>
      </c>
      <c r="AK1" s="1" t="s">
        <v>0</v>
      </c>
      <c r="AL1" s="1" t="s">
        <v>4</v>
      </c>
      <c r="AM1" s="1" t="s">
        <v>25</v>
      </c>
      <c r="AN1" s="1" t="s">
        <v>78</v>
      </c>
      <c r="AO1" s="1" t="s">
        <v>12</v>
      </c>
      <c r="AP1" s="1" t="s">
        <v>79</v>
      </c>
      <c r="AQ1" s="1" t="s">
        <v>80</v>
      </c>
      <c r="AR1" s="1" t="s">
        <v>81</v>
      </c>
      <c r="AS1" s="1" t="s">
        <v>82</v>
      </c>
      <c r="AT1" s="1" t="s">
        <v>83</v>
      </c>
      <c r="AU1" s="1" t="s">
        <v>84</v>
      </c>
      <c r="AV1" s="1" t="s">
        <v>85</v>
      </c>
      <c r="AW1" s="1" t="s">
        <v>86</v>
      </c>
      <c r="AX1" s="1" t="s">
        <v>87</v>
      </c>
      <c r="AY1" s="1" t="s">
        <v>88</v>
      </c>
      <c r="AZ1" s="1" t="s">
        <v>89</v>
      </c>
      <c r="BA1" s="1" t="s">
        <v>90</v>
      </c>
      <c r="BB1" s="1" t="s">
        <v>91</v>
      </c>
      <c r="BC1" s="1" t="s">
        <v>92</v>
      </c>
      <c r="BD1" s="1" t="s">
        <v>93</v>
      </c>
      <c r="BE1" s="1" t="s">
        <v>94</v>
      </c>
      <c r="BF1" s="1" t="s">
        <v>95</v>
      </c>
      <c r="BG1" s="1" t="s">
        <v>96</v>
      </c>
      <c r="BH1" s="1" t="s">
        <v>97</v>
      </c>
      <c r="BI1" s="1" t="s">
        <v>98</v>
      </c>
      <c r="BJ1" s="1" t="s">
        <v>99</v>
      </c>
      <c r="BK1" s="1" t="s">
        <v>100</v>
      </c>
      <c r="BL1" s="1" t="s">
        <v>101</v>
      </c>
      <c r="BM1" s="1" t="s">
        <v>102</v>
      </c>
      <c r="BN1" s="1" t="s">
        <v>103</v>
      </c>
      <c r="BO1" s="1" t="s">
        <v>104</v>
      </c>
      <c r="BP1" s="1" t="s">
        <v>105</v>
      </c>
      <c r="BQ1" s="1" t="s">
        <v>106</v>
      </c>
      <c r="BR1" s="1" t="s">
        <v>107</v>
      </c>
      <c r="BS1" s="1" t="s">
        <v>108</v>
      </c>
      <c r="BT1" s="1" t="s">
        <v>109</v>
      </c>
      <c r="BU1" s="1" t="s">
        <v>110</v>
      </c>
      <c r="BV1" s="1" t="s">
        <v>111</v>
      </c>
    </row>
    <row r="2" spans="1:74" x14ac:dyDescent="0.2">
      <c r="F2" t="s">
        <v>11</v>
      </c>
    </row>
  </sheetData>
  <autoFilter ref="A1:BV1"/>
  <pageMargins left="0.7" right="0.7" top="0.75" bottom="0.75" header="0.3" footer="0.3"/>
  <pageSetup paperSize="9" orientation="landscape" horizontalDpi="0" verticalDpi="0"/>
  <headerFooter>
    <oddHeader>&amp;CGL Financial Statement and Drilldown (FSG)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521F-38E0-45C8-AEC7-8E3386546D04}">
  <sheetPr codeName="Sheet26"/>
  <dimension ref="A1:V50"/>
  <sheetViews>
    <sheetView tabSelected="1" workbookViewId="0">
      <pane xSplit="3" ySplit="6" topLeftCell="D7" activePane="bottomRight" state="frozen"/>
      <selection activeCell="H35" sqref="H35"/>
      <selection pane="topRight" activeCell="H35" sqref="H35"/>
      <selection pane="bottomLeft" activeCell="H35" sqref="H35"/>
      <selection pane="bottomRight" activeCell="D1" sqref="D1"/>
    </sheetView>
  </sheetViews>
  <sheetFormatPr defaultRowHeight="14.25" outlineLevelCol="1"/>
  <cols>
    <col min="1" max="1" width="17.19921875" hidden="1" customWidth="1" outlineLevel="1"/>
    <col min="2" max="2" width="28.1328125" bestFit="1" customWidth="1" collapsed="1"/>
    <col min="3" max="3" width="1.53125" customWidth="1"/>
    <col min="4" max="4" width="13.19921875" bestFit="1" customWidth="1"/>
    <col min="5" max="8" width="12.53125" bestFit="1" customWidth="1"/>
    <col min="9" max="10" width="12.19921875" bestFit="1" customWidth="1"/>
    <col min="11" max="12" width="12.33203125" bestFit="1" customWidth="1"/>
    <col min="13" max="14" width="12.53125" bestFit="1" customWidth="1"/>
    <col min="15" max="15" width="13.19921875" bestFit="1" customWidth="1"/>
    <col min="16" max="16" width="13.86328125" bestFit="1" customWidth="1"/>
    <col min="17" max="17" width="12.19921875" bestFit="1" customWidth="1"/>
    <col min="18" max="20" width="13.796875" bestFit="1" customWidth="1"/>
    <col min="21" max="21" width="13.53125" bestFit="1" customWidth="1"/>
    <col min="22" max="22" width="12.86328125" bestFit="1" customWidth="1"/>
  </cols>
  <sheetData>
    <row r="1" spans="1:22">
      <c r="A1" s="2"/>
      <c r="B1" s="2" t="s">
        <v>0</v>
      </c>
      <c r="C1" s="2"/>
      <c r="D1" s="3" t="s">
        <v>1</v>
      </c>
      <c r="E1" s="2"/>
      <c r="F1" s="2" t="s">
        <v>2</v>
      </c>
      <c r="G1" s="3" t="s">
        <v>3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</row>
    <row r="2" spans="1:22" ht="21">
      <c r="A2" s="2"/>
      <c r="B2" s="2" t="s">
        <v>4</v>
      </c>
      <c r="C2" s="2"/>
      <c r="D2" s="3" t="s">
        <v>5</v>
      </c>
      <c r="E2" s="2"/>
      <c r="F2" s="2" t="s">
        <v>6</v>
      </c>
      <c r="G2" s="3" t="s">
        <v>7</v>
      </c>
      <c r="H2" s="2"/>
      <c r="I2" s="2"/>
      <c r="J2" s="2"/>
      <c r="K2" s="26" t="s">
        <v>8</v>
      </c>
      <c r="L2" s="26"/>
      <c r="M2" s="26"/>
      <c r="N2" s="26"/>
      <c r="O2" s="5"/>
      <c r="P2" s="2"/>
      <c r="Q2" s="2"/>
      <c r="R2" s="2"/>
      <c r="S2" s="2"/>
      <c r="T2" s="2"/>
      <c r="U2" s="2"/>
      <c r="V2" s="4"/>
    </row>
    <row r="3" spans="1:22">
      <c r="A3" s="2"/>
      <c r="B3" s="2" t="s">
        <v>9</v>
      </c>
      <c r="C3" s="2"/>
      <c r="D3" s="3" t="s">
        <v>10</v>
      </c>
      <c r="E3" s="2"/>
      <c r="F3" s="2"/>
      <c r="G3" s="2"/>
      <c r="H3" s="2"/>
      <c r="I3" s="2"/>
      <c r="J3" s="2"/>
      <c r="K3" s="27" t="s">
        <v>11</v>
      </c>
      <c r="L3" s="28"/>
      <c r="M3" s="28"/>
      <c r="N3" s="28"/>
      <c r="O3" s="2"/>
      <c r="P3" s="2"/>
      <c r="Q3" s="2"/>
      <c r="R3" s="2"/>
      <c r="S3" s="2"/>
      <c r="T3" s="2"/>
      <c r="U3" s="2"/>
      <c r="V3" s="4"/>
    </row>
    <row r="4" spans="1:22">
      <c r="A4" s="2"/>
      <c r="B4" s="2" t="s">
        <v>12</v>
      </c>
      <c r="C4" s="2"/>
      <c r="D4" s="3" t="s">
        <v>13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"/>
    </row>
    <row r="5" spans="1:22">
      <c r="D5" s="6" t="s">
        <v>14</v>
      </c>
      <c r="E5" s="6" t="s">
        <v>14</v>
      </c>
      <c r="F5" s="6" t="s">
        <v>14</v>
      </c>
      <c r="G5" s="6" t="s">
        <v>14</v>
      </c>
      <c r="H5" s="6" t="s">
        <v>14</v>
      </c>
      <c r="I5" s="6" t="s">
        <v>14</v>
      </c>
      <c r="J5" s="6" t="s">
        <v>14</v>
      </c>
      <c r="K5" s="6" t="s">
        <v>14</v>
      </c>
      <c r="L5" s="6" t="s">
        <v>14</v>
      </c>
      <c r="M5" s="6" t="s">
        <v>14</v>
      </c>
      <c r="N5" s="6" t="s">
        <v>14</v>
      </c>
      <c r="O5" s="6" t="s">
        <v>14</v>
      </c>
      <c r="Q5" s="6" t="s">
        <v>15</v>
      </c>
      <c r="R5" s="7"/>
      <c r="S5" s="6" t="s">
        <v>14</v>
      </c>
      <c r="T5" s="6" t="s">
        <v>15</v>
      </c>
      <c r="V5" s="8"/>
    </row>
    <row r="6" spans="1:22">
      <c r="D6" s="6" t="s">
        <v>16</v>
      </c>
      <c r="E6" s="6" t="s">
        <v>16</v>
      </c>
      <c r="F6" s="6" t="s">
        <v>16</v>
      </c>
      <c r="G6" s="6" t="s">
        <v>16</v>
      </c>
      <c r="H6" s="6" t="s">
        <v>16</v>
      </c>
      <c r="I6" s="6" t="s">
        <v>16</v>
      </c>
      <c r="J6" s="6" t="s">
        <v>16</v>
      </c>
      <c r="K6" s="6" t="s">
        <v>16</v>
      </c>
      <c r="L6" s="6" t="s">
        <v>16</v>
      </c>
      <c r="M6" s="6" t="s">
        <v>16</v>
      </c>
      <c r="N6" s="6" t="s">
        <v>16</v>
      </c>
      <c r="O6" s="6" t="s">
        <v>16</v>
      </c>
      <c r="Q6" s="6" t="s">
        <v>16</v>
      </c>
      <c r="S6" s="6" t="s">
        <v>17</v>
      </c>
      <c r="T6" s="6" t="s">
        <v>17</v>
      </c>
      <c r="V6" s="8"/>
    </row>
    <row r="7" spans="1:22">
      <c r="V7" s="8"/>
    </row>
    <row r="8" spans="1:22" ht="14.65" thickBot="1">
      <c r="O8" s="9" t="s">
        <v>18</v>
      </c>
      <c r="P8" s="9" t="s">
        <v>19</v>
      </c>
      <c r="Q8" s="9" t="s">
        <v>20</v>
      </c>
      <c r="R8" s="9" t="s">
        <v>21</v>
      </c>
      <c r="S8" s="9" t="s">
        <v>22</v>
      </c>
      <c r="T8" s="9" t="s">
        <v>23</v>
      </c>
      <c r="U8" s="9" t="s">
        <v>24</v>
      </c>
      <c r="V8" s="10" t="s">
        <v>24</v>
      </c>
    </row>
    <row r="9" spans="1:22" ht="24.75" customHeight="1" thickTop="1" thickBot="1">
      <c r="A9" t="s">
        <v>25</v>
      </c>
      <c r="B9" s="11" t="s">
        <v>26</v>
      </c>
      <c r="C9" s="12"/>
      <c r="D9" s="13" t="str">
        <f>G1</f>
        <v>Jan-07</v>
      </c>
      <c r="E9" s="9" t="str">
        <f>br_period_offset($G$1,"1",,,)</f>
        <v>Feb-07</v>
      </c>
      <c r="F9" s="9" t="str">
        <f>br_period_offset($G$1,"2",,,)</f>
        <v>Mar-07</v>
      </c>
      <c r="G9" s="9" t="str">
        <f>br_period_offset($G$1,"3",,,)</f>
        <v>Apr-07</v>
      </c>
      <c r="H9" s="9" t="str">
        <f>br_period_offset($G$1,"4",,,)</f>
        <v>May-07</v>
      </c>
      <c r="I9" s="9" t="str">
        <f>br_period_offset($G$1,"5",,,)</f>
        <v>Jun-07</v>
      </c>
      <c r="J9" s="9" t="str">
        <f>br_period_offset($G$1,"6",,,)</f>
        <v>Jul-07</v>
      </c>
      <c r="K9" s="9" t="str">
        <f>br_period_offset($G$1,"7",,,)</f>
        <v>Aug-07</v>
      </c>
      <c r="L9" s="9" t="str">
        <f>br_period_offset($G$1,"8",,,)</f>
        <v>Sep-07</v>
      </c>
      <c r="M9" s="9" t="str">
        <f>br_period_offset($G$1,"9",,,)</f>
        <v>Oct-07</v>
      </c>
      <c r="N9" s="9" t="str">
        <f>br_period_offset($G$1,"10",,,)</f>
        <v>Nov-07</v>
      </c>
      <c r="O9" s="9" t="str">
        <f>br_period_offset($G$1,"11",,,)</f>
        <v>Dec-07</v>
      </c>
      <c r="P9" s="9" t="str">
        <f>br_period_offset($G$1,"11","Yes",,)</f>
        <v>Jan-07 - Dec-07</v>
      </c>
      <c r="Q9" s="14" t="str">
        <f>$O$9</f>
        <v>Dec-07</v>
      </c>
      <c r="R9" s="14" t="str">
        <f t="shared" ref="R9:V9" si="0">$O$9</f>
        <v>Dec-07</v>
      </c>
      <c r="S9" s="14" t="str">
        <f t="shared" si="0"/>
        <v>Dec-07</v>
      </c>
      <c r="T9" s="14" t="str">
        <f t="shared" si="0"/>
        <v>Dec-07</v>
      </c>
      <c r="U9" s="14" t="str">
        <f t="shared" si="0"/>
        <v>Dec-07</v>
      </c>
      <c r="V9" s="14" t="str">
        <f t="shared" si="0"/>
        <v>Dec-07</v>
      </c>
    </row>
    <row r="10" spans="1:22" ht="15" thickTop="1">
      <c r="A10" s="15" t="s">
        <v>27</v>
      </c>
      <c r="B10" s="12" t="str">
        <f>get_segment_desc("Account (3)",A10,)</f>
        <v>Total  Revenue</v>
      </c>
      <c r="C10" s="12"/>
      <c r="D10" s="16">
        <f>br_balance(D$9,D$6,$G$2,"T",D$5,,,,"Net","1","","",$D$1,$D$2,$A10,$D$3,$D$4,,,,,,,,,,,,,,,)</f>
        <v>-35141.440000000002</v>
      </c>
      <c r="E10" s="16">
        <f>br_balance(E$9,E$6,$G$2,"T",E$5,,,,"Net","1","","",$D$1,$D$2,$A10,$D$3,$D$4,,,,,,,,,,,,,,,)</f>
        <v>0</v>
      </c>
      <c r="F10" s="16">
        <f>br_balance(F$9,F$6,$G$2,"T",F$5,,,,"Net","1","","",$D$1,$D$2,$A10,$D$3,$D$4,,,,,,,,,,,,,,,)</f>
        <v>2000</v>
      </c>
      <c r="G10" s="16">
        <f>br_balance(G$9,G$6,$G$2,"T",G$5,,,,"Net","1","","",$D$1,$D$2,$A10,$D$3,$D$4,,,,,,,,,,,,,,,)</f>
        <v>-4000</v>
      </c>
      <c r="H10" s="16">
        <f>br_balance(H$9,H$6,$G$2,"T",H$5,,,,"Net","1","","",$D$1,$D$2,$A10,$D$3,$D$4,,,,,,,,,,,,,,,)</f>
        <v>-7600</v>
      </c>
      <c r="I10" s="16">
        <f>br_balance(I$9,I$6,$G$2,"T",I$5,,,,"Net","1","","",$D$1,$D$2,$A10,$D$3,$D$4,,,,,,,,,,,,,,,)</f>
        <v>-8000</v>
      </c>
      <c r="J10" s="16">
        <f>br_balance(J$9,J$6,$G$2,"T",J$5,,,,"Net","1","","",$D$1,$D$2,$A10,$D$3,$D$4,,,,,,,,,,,,,,,)</f>
        <v>-8000</v>
      </c>
      <c r="K10" s="16">
        <f>br_balance(K$9,K$6,$G$2,"T",K$5,,,,"Net","1","","",$D$1,$D$2,$A10,$D$3,$D$4,,,,,,,,,,,,,,,)</f>
        <v>-27189.75</v>
      </c>
      <c r="L10" s="16">
        <f>br_balance(L$9,L$6,$G$2,"T",L$5,,,,"Net","1","","",$D$1,$D$2,$A10,$D$3,$D$4,,,,,,,,,,,,,,,)</f>
        <v>-8000</v>
      </c>
      <c r="M10" s="16">
        <f>br_balance(M$9,M$6,$G$2,"T",M$5,,,,"Net","1","","",$D$1,$D$2,$A10,$D$3,$D$4,,,,,,,,,,,,,,,)</f>
        <v>-19425</v>
      </c>
      <c r="N10" s="16">
        <f>br_balance(N$9,N$6,$G$2,"T",N$5,,,,"Net","1","","",$D$1,$D$2,$A10,$D$3,$D$4,,,,,,,,,,,,,,,)</f>
        <v>-14125</v>
      </c>
      <c r="O10" s="16">
        <f>br_balance(O$9,O$6,$G$2,"T",O$5,,,,"Net","1","","",$D$1,$D$2,$A10,$D$3,$D$4,,,,,,,,,,,,,,,)</f>
        <v>-30401.97</v>
      </c>
      <c r="Q10" s="16">
        <f>br_balance(Q$9,Q$6,$G$2,"T",Q$5,,,,"Net","1","","",$D$1,$D$2,$A10,$D$3,$D$4,,,,,,,,,,,,,,,)</f>
        <v>-29900</v>
      </c>
      <c r="R10" s="17">
        <f>O10-Q10</f>
        <v>-501.97000000000116</v>
      </c>
      <c r="S10" s="16">
        <f>br_balance(S$9,S$6,$G$2,"T",S$5,,,,"Net","1","","",$D$1,$D$2,$A10,$D$3,$D$4,,,,,,,,,,,,,,,)</f>
        <v>-159883.16</v>
      </c>
      <c r="T10" s="16">
        <f>br_balance(T$9,T$6,$G$2,"T",T$5,,,,"Net","1","","",$D$1,$D$2,$A10,$D$3,$D$4,,,,,,,,,,,,,,,)</f>
        <v>-143700</v>
      </c>
      <c r="U10" s="17">
        <f>S10-T10</f>
        <v>-16183.160000000003</v>
      </c>
      <c r="V10" s="18">
        <f>IFERROR(T11/S11,"n/a")</f>
        <v>0.89878133506993485</v>
      </c>
    </row>
    <row r="11" spans="1:22" ht="15" thickBot="1">
      <c r="B11" s="19"/>
      <c r="C11" s="12"/>
      <c r="D11" s="20">
        <f t="shared" ref="D11:O11" si="1">D10</f>
        <v>-35141.440000000002</v>
      </c>
      <c r="E11" s="21">
        <f t="shared" si="1"/>
        <v>0</v>
      </c>
      <c r="F11" s="21">
        <f t="shared" si="1"/>
        <v>2000</v>
      </c>
      <c r="G11" s="21">
        <f t="shared" si="1"/>
        <v>-4000</v>
      </c>
      <c r="H11" s="21">
        <f t="shared" si="1"/>
        <v>-7600</v>
      </c>
      <c r="I11" s="21">
        <f t="shared" si="1"/>
        <v>-8000</v>
      </c>
      <c r="J11" s="21">
        <f t="shared" si="1"/>
        <v>-8000</v>
      </c>
      <c r="K11" s="21">
        <f t="shared" si="1"/>
        <v>-27189.75</v>
      </c>
      <c r="L11" s="21">
        <f t="shared" si="1"/>
        <v>-8000</v>
      </c>
      <c r="M11" s="21">
        <f t="shared" si="1"/>
        <v>-19425</v>
      </c>
      <c r="N11" s="21">
        <f t="shared" si="1"/>
        <v>-14125</v>
      </c>
      <c r="O11" s="21">
        <f t="shared" si="1"/>
        <v>-30401.97</v>
      </c>
      <c r="P11" s="22"/>
      <c r="Q11" s="21">
        <f>Q10</f>
        <v>-29900</v>
      </c>
      <c r="R11" s="21">
        <f>R10</f>
        <v>-501.97000000000116</v>
      </c>
      <c r="S11" s="21">
        <f>S10</f>
        <v>-159883.16</v>
      </c>
      <c r="T11" s="21">
        <f>T10</f>
        <v>-143700</v>
      </c>
      <c r="U11" s="21">
        <f>U10</f>
        <v>-16183.160000000003</v>
      </c>
      <c r="V11" s="23">
        <f>IFERROR(T11/S11,"n/a")</f>
        <v>0.89878133506993485</v>
      </c>
    </row>
    <row r="12" spans="1:22" ht="14.65" thickTop="1">
      <c r="B12" s="12"/>
      <c r="C12" s="12"/>
      <c r="J12" s="15"/>
      <c r="K12" s="15"/>
      <c r="L12" s="15"/>
      <c r="V12" s="8"/>
    </row>
    <row r="13" spans="1:22">
      <c r="B13" s="24" t="s">
        <v>28</v>
      </c>
      <c r="C13" s="12"/>
      <c r="J13" s="15"/>
      <c r="K13" s="15"/>
      <c r="L13" s="15"/>
      <c r="V13" s="8"/>
    </row>
    <row r="14" spans="1:22" ht="14.65">
      <c r="A14" s="15" t="s">
        <v>29</v>
      </c>
      <c r="B14" s="12" t="str">
        <f>get_segment_desc("Account (3)",A14,)</f>
        <v>IR Office Rent Expenses</v>
      </c>
      <c r="C14" s="12"/>
      <c r="D14" s="16">
        <f>br_balance(D$9,D$6,$G$2,"T",D$5,,,,"Net","1","","",$D$1,$D$2,$A14,$D$3,$D$4,,,,,,,,,,,,,,,)</f>
        <v>-4683439.16</v>
      </c>
      <c r="E14" s="16">
        <f>br_balance(E$9,E$6,$G$2,"T",E$5,,,,"Net","1","","",$D$1,$D$2,$A14,$D$3,$D$4,,,,,,,,,,,,,,,)</f>
        <v>-5116.5600000000004</v>
      </c>
      <c r="F14" s="16">
        <f>br_balance(F$9,F$6,$G$2,"T",F$5,,,,"Net","1","","",$D$1,$D$2,$A14,$D$3,$D$4,,,,,,,,,,,,,,,)</f>
        <v>2500</v>
      </c>
      <c r="G14" s="16">
        <f>br_balance(G$9,G$6,$G$2,"T",G$5,,,,"Net","1","","",$D$1,$D$2,$A14,$D$3,$D$4,,,,,,,,,,,,,,,)</f>
        <v>7588.1</v>
      </c>
      <c r="H14" s="16">
        <f>br_balance(H$9,H$6,$G$2,"T",H$5,,,,"Net","1","","",$D$1,$D$2,$A14,$D$3,$D$4,,,,,,,,,,,,,,,)</f>
        <v>41200</v>
      </c>
      <c r="I14" s="16">
        <f>br_balance(I$9,I$6,$G$2,"T",I$5,,,,"Net","1","","",$D$1,$D$2,$A14,$D$3,$D$4,,,,,,,,,,,,,,,)</f>
        <v>15809.12</v>
      </c>
      <c r="J14" s="16">
        <f>br_balance(J$9,J$6,$G$2,"T",J$5,,,,"Net","1","","",$D$1,$D$2,$A14,$D$3,$D$4,,,,,,,,,,,,,,,)</f>
        <v>17500</v>
      </c>
      <c r="K14" s="16">
        <f>br_balance(K$9,K$6,$G$2,"T",K$5,,,,"Net","1","","",$D$1,$D$2,$A14,$D$3,$D$4,,,,,,,,,,,,,,,)</f>
        <v>6672.25</v>
      </c>
      <c r="L14" s="16">
        <f>br_balance(L$9,L$6,$G$2,"T",L$5,,,,"Net","1","","",$D$1,$D$2,$A14,$D$3,$D$4,,,,,,,,,,,,,,,)</f>
        <v>-3914.26</v>
      </c>
      <c r="M14" s="16">
        <f>br_balance(M$9,M$6,$G$2,"T",M$5,,,,"Net","1","","",$D$1,$D$2,$A14,$D$3,$D$4,,,,,,,,,,,,,,,)</f>
        <v>2220.6</v>
      </c>
      <c r="N14" s="16">
        <f>br_balance(N$9,N$6,$G$2,"T",N$5,,,,"Net","1","","",$D$1,$D$2,$A14,$D$3,$D$4,,,,,,,,,,,,,,,)</f>
        <v>11286.07</v>
      </c>
      <c r="O14" s="16">
        <f>br_balance(O$9,O$6,$G$2,"T",O$5,,,,"Net","1","","",$D$1,$D$2,$A14,$D$3,$D$4,,,,,,,,,,,,,,,)</f>
        <v>10491.21</v>
      </c>
      <c r="Q14" s="16">
        <f>br_balance(Q$9,Q$6,$G$2,"T",Q$5,,,,"Net","1","","",$D$1,$D$2,$A14,$D$3,$D$4,,,,,,,,,,,,,,,)</f>
        <v>10800</v>
      </c>
      <c r="R14" s="17">
        <f>O14-Q14</f>
        <v>-308.79000000000087</v>
      </c>
      <c r="S14" s="16">
        <f>br_balance(S$9,S$6,$G$2,"T",S$5,,,,"Net","1","","",$D$1,$D$2,$A14,$D$3,$D$4,,,,,,,,,,,,,,,)</f>
        <v>-4577202.63</v>
      </c>
      <c r="T14" s="16">
        <f>br_balance(T$9,T$6,$G$2,"T",T$5,,,,"Net","1","","",$D$1,$D$2,$A14,$D$3,$D$4,,,,,,,,,,,,,,,)</f>
        <v>160600</v>
      </c>
      <c r="U14" s="17">
        <f>S14-T14</f>
        <v>-4737802.63</v>
      </c>
      <c r="V14" s="18">
        <f>IFERROR(T15/S15,"n/a")</f>
        <v>-3.508693256168998E-2</v>
      </c>
    </row>
    <row r="15" spans="1:22" ht="15" thickBot="1">
      <c r="B15" s="19"/>
      <c r="C15" s="12"/>
      <c r="D15" s="20">
        <f t="shared" ref="D15:O15" si="2">D14</f>
        <v>-4683439.16</v>
      </c>
      <c r="E15" s="21">
        <f t="shared" si="2"/>
        <v>-5116.5600000000004</v>
      </c>
      <c r="F15" s="21">
        <f t="shared" si="2"/>
        <v>2500</v>
      </c>
      <c r="G15" s="21">
        <f t="shared" si="2"/>
        <v>7588.1</v>
      </c>
      <c r="H15" s="21">
        <f t="shared" si="2"/>
        <v>41200</v>
      </c>
      <c r="I15" s="21">
        <f t="shared" si="2"/>
        <v>15809.12</v>
      </c>
      <c r="J15" s="21">
        <f t="shared" si="2"/>
        <v>17500</v>
      </c>
      <c r="K15" s="21">
        <f t="shared" si="2"/>
        <v>6672.25</v>
      </c>
      <c r="L15" s="21">
        <f t="shared" si="2"/>
        <v>-3914.26</v>
      </c>
      <c r="M15" s="21">
        <f t="shared" si="2"/>
        <v>2220.6</v>
      </c>
      <c r="N15" s="21">
        <f t="shared" si="2"/>
        <v>11286.07</v>
      </c>
      <c r="O15" s="21">
        <f t="shared" si="2"/>
        <v>10491.21</v>
      </c>
      <c r="P15" s="22"/>
      <c r="Q15" s="21">
        <f>Q14</f>
        <v>10800</v>
      </c>
      <c r="R15" s="21">
        <f>R14</f>
        <v>-308.79000000000087</v>
      </c>
      <c r="S15" s="21">
        <f>S14</f>
        <v>-4577202.63</v>
      </c>
      <c r="T15" s="21">
        <f>T14</f>
        <v>160600</v>
      </c>
      <c r="U15" s="21">
        <f>U14</f>
        <v>-4737802.63</v>
      </c>
      <c r="V15" s="23">
        <f>IFERROR(T15/S15,"n/a")</f>
        <v>-3.508693256168998E-2</v>
      </c>
    </row>
    <row r="16" spans="1:22" ht="14.65" thickTop="1">
      <c r="B16" s="12"/>
      <c r="C16" s="12"/>
      <c r="V16" s="8"/>
    </row>
    <row r="17" spans="1:22" ht="15" thickBot="1">
      <c r="B17" s="19" t="s">
        <v>30</v>
      </c>
      <c r="C17" s="12"/>
      <c r="D17" s="20">
        <f t="shared" ref="D17:O17" si="3">D11-D15</f>
        <v>4648297.72</v>
      </c>
      <c r="E17" s="21">
        <f t="shared" si="3"/>
        <v>5116.5600000000004</v>
      </c>
      <c r="F17" s="21">
        <f t="shared" si="3"/>
        <v>-500</v>
      </c>
      <c r="G17" s="21">
        <f t="shared" si="3"/>
        <v>-11588.1</v>
      </c>
      <c r="H17" s="21">
        <f t="shared" si="3"/>
        <v>-48800</v>
      </c>
      <c r="I17" s="21">
        <f t="shared" si="3"/>
        <v>-23809.120000000003</v>
      </c>
      <c r="J17" s="21">
        <f t="shared" si="3"/>
        <v>-25500</v>
      </c>
      <c r="K17" s="21">
        <f t="shared" si="3"/>
        <v>-33862</v>
      </c>
      <c r="L17" s="21">
        <f t="shared" si="3"/>
        <v>-4085.74</v>
      </c>
      <c r="M17" s="21">
        <f t="shared" si="3"/>
        <v>-21645.599999999999</v>
      </c>
      <c r="N17" s="21">
        <f t="shared" si="3"/>
        <v>-25411.07</v>
      </c>
      <c r="O17" s="21">
        <f t="shared" si="3"/>
        <v>-40893.18</v>
      </c>
      <c r="P17" s="22"/>
      <c r="Q17" s="21">
        <f>Q11-Q15</f>
        <v>-40700</v>
      </c>
      <c r="R17" s="21">
        <f>R11-R15</f>
        <v>-193.18000000000029</v>
      </c>
      <c r="S17" s="21">
        <f>S11-S15</f>
        <v>4417319.47</v>
      </c>
      <c r="T17" s="21">
        <f>T11-T15</f>
        <v>-304300</v>
      </c>
      <c r="U17" s="21">
        <f>U11-U15</f>
        <v>4721619.47</v>
      </c>
      <c r="V17" s="23">
        <f>IFERROR(T17/S17,"n/a")</f>
        <v>-6.8887931259361684E-2</v>
      </c>
    </row>
    <row r="18" spans="1:22" ht="14.65" thickTop="1">
      <c r="B18" s="12"/>
      <c r="C18" s="12"/>
      <c r="J18" s="15"/>
      <c r="K18" s="15"/>
      <c r="L18" s="15"/>
      <c r="V18" s="8"/>
    </row>
    <row r="19" spans="1:22">
      <c r="B19" s="24" t="s">
        <v>31</v>
      </c>
      <c r="C19" s="12"/>
      <c r="J19" s="15"/>
      <c r="K19" s="15"/>
      <c r="L19" s="15"/>
      <c r="V19" s="8"/>
    </row>
    <row r="20" spans="1:22" ht="14.65">
      <c r="A20" s="15" t="s">
        <v>32</v>
      </c>
      <c r="B20" s="12" t="str">
        <f>get_segment_desc("Account (3)",A20,)</f>
        <v>Total Employee Expenses</v>
      </c>
      <c r="C20" s="12"/>
      <c r="D20" s="16">
        <f>br_balance(D$9,D$6,$G$2,"T",D$5,,,,"Net","1","","",$D$1,$D$2,$A20,$D$3,$D$4,,,,,,,,,,,,,,,)</f>
        <v>204332.78</v>
      </c>
      <c r="E20" s="16">
        <f>br_balance(E$9,E$6,$G$2,"T",E$5,,,,"Net","1","","",$D$1,$D$2,$A20,$D$3,$D$4,,,,,,,,,,,,,,,)</f>
        <v>400477.74</v>
      </c>
      <c r="F20" s="16">
        <f>br_balance(F$9,F$6,$G$2,"T",F$5,,,,"Net","1","","",$D$1,$D$2,$A20,$D$3,$D$4,,,,,,,,,,,,,,,)</f>
        <v>173864.26</v>
      </c>
      <c r="G20" s="16">
        <f>br_balance(G$9,G$6,$G$2,"T",G$5,,,,"Net","1","","",$D$1,$D$2,$A20,$D$3,$D$4,,,,,,,,,,,,,,,)</f>
        <v>193815.93</v>
      </c>
      <c r="H20" s="16">
        <f>br_balance(H$9,H$6,$G$2,"T",H$5,,,,"Net","1","","",$D$1,$D$2,$A20,$D$3,$D$4,,,,,,,,,,,,,,,)</f>
        <v>197304.74</v>
      </c>
      <c r="I20" s="16">
        <f>br_balance(I$9,I$6,$G$2,"T",I$5,,,,"Net","1","","",$D$1,$D$2,$A20,$D$3,$D$4,,,,,,,,,,,,,,,)</f>
        <v>186471.38</v>
      </c>
      <c r="J20" s="16">
        <f>br_balance(J$9,J$6,$G$2,"T",J$5,,,,"Net","1","","",$D$1,$D$2,$A20,$D$3,$D$4,,,,,,,,,,,,,,,)</f>
        <v>193357.15</v>
      </c>
      <c r="K20" s="16">
        <f>br_balance(K$9,K$6,$G$2,"T",K$5,,,,"Net","1","","",$D$1,$D$2,$A20,$D$3,$D$4,,,,,,,,,,,,,,,)</f>
        <v>336157.35</v>
      </c>
      <c r="L20" s="16">
        <f>br_balance(L$9,L$6,$G$2,"T",L$5,,,,"Net","1","","",$D$1,$D$2,$A20,$D$3,$D$4,,,,,,,,,,,,,,,)</f>
        <v>174002.81</v>
      </c>
      <c r="M20" s="16">
        <f>br_balance(M$9,M$6,$G$2,"T",M$5,,,,"Net","1","","",$D$1,$D$2,$A20,$D$3,$D$4,,,,,,,,,,,,,,,)</f>
        <v>194905.38</v>
      </c>
      <c r="N20" s="16">
        <f>br_balance(N$9,N$6,$G$2,"T",N$5,,,,"Net","1","","",$D$1,$D$2,$A20,$D$3,$D$4,,,,,,,,,,,,,,,)</f>
        <v>335808.32</v>
      </c>
      <c r="O20" s="16">
        <f>br_balance(O$9,O$6,$G$2,"T",O$5,,,,"Net","1","","",$D$1,$D$2,$A20,$D$3,$D$4,,,,,,,,,,,,,,,)</f>
        <v>323191.40999999997</v>
      </c>
      <c r="Q20" s="16">
        <f>br_balance(Q$9,Q$6,$G$2,"T",Q$5,,,,"Net","1","","",$D$1,$D$2,$A20,$D$3,$D$4,,,,,,,,,,,,,,,)</f>
        <v>332700</v>
      </c>
      <c r="R20" s="17">
        <f>O20-Q20</f>
        <v>-9508.5900000000256</v>
      </c>
      <c r="S20" s="16">
        <f>br_balance(S$9,S$6,$G$2,"T",S$5,,,,"Net","1","","",$D$1,$D$2,$A20,$D$3,$D$4,,,,,,,,,,,,,,,)</f>
        <v>2913689.25</v>
      </c>
      <c r="T20" s="16">
        <f>br_balance(T$9,T$6,$G$2,"T",T$5,,,,"Net","1","","",$D$1,$D$2,$A20,$D$3,$D$4,,,,,,,,,,,,,,,)</f>
        <v>3000700</v>
      </c>
      <c r="U20" s="17">
        <f>S20-T20</f>
        <v>-87010.75</v>
      </c>
      <c r="V20" s="18">
        <f>IFERROR(T21/S21,"n/a")</f>
        <v>1.0890415387624082</v>
      </c>
    </row>
    <row r="21" spans="1:22" ht="14.65">
      <c r="A21" s="15" t="s">
        <v>33</v>
      </c>
      <c r="B21" s="12" t="s">
        <v>34</v>
      </c>
      <c r="C21" s="12"/>
      <c r="D21" s="16">
        <f>br_balance(D$9,D$6,$G$2,"T",D$5,,,,"Net","1","","",$D$1,$D$2,$A21,$D$3,$D$4,,,,,,,,,,,,,,,)</f>
        <v>618726.75</v>
      </c>
      <c r="E21" s="16">
        <f>br_balance(E$9,E$6,$G$2,"T",E$5,,,,"Net","1","","",$D$1,$D$2,$A21,$D$3,$D$4,,,,,,,,,,,,,,,)</f>
        <v>651125.6</v>
      </c>
      <c r="F21" s="16">
        <f>br_balance(F$9,F$6,$G$2,"T",F$5,,,,"Net","1","","",$D$1,$D$2,$A21,$D$3,$D$4,,,,,,,,,,,,,,,)</f>
        <v>591450</v>
      </c>
      <c r="G21" s="16">
        <f>br_balance(G$9,G$6,$G$2,"T",G$5,,,,"Net","1","","",$D$1,$D$2,$A21,$D$3,$D$4,,,,,,,,,,,,,,,)</f>
        <v>699986</v>
      </c>
      <c r="H21" s="16">
        <f>br_balance(H$9,H$6,$G$2,"T",H$5,,,,"Net","1","","",$D$1,$D$2,$A21,$D$3,$D$4,,,,,,,,,,,,,,,)</f>
        <v>661914.80000000005</v>
      </c>
      <c r="I21" s="16">
        <f>br_balance(I$9,I$6,$G$2,"T",I$5,,,,"Net","1","","",$D$1,$D$2,$A21,$D$3,$D$4,,,,,,,,,,,,,,,)</f>
        <v>409083</v>
      </c>
      <c r="J21" s="16">
        <f>br_balance(J$9,J$6,$G$2,"T",J$5,,,,"Net","1","","",$D$1,$D$2,$A21,$D$3,$D$4,,,,,,,,,,,,,,,)</f>
        <v>456834.6</v>
      </c>
      <c r="K21" s="16">
        <f>br_balance(K$9,K$6,$G$2,"T",K$5,,,,"Net","1","","",$D$1,$D$2,$A21,$D$3,$D$4,,,,,,,,,,,,,,,)</f>
        <v>442765.8</v>
      </c>
      <c r="L21" s="16">
        <f>br_balance(L$9,L$6,$G$2,"T",L$5,,,,"Net","1","","",$D$1,$D$2,$A21,$D$3,$D$4,,,,,,,,,,,,,,,)</f>
        <v>441680.4</v>
      </c>
      <c r="M21" s="16">
        <f>br_balance(M$9,M$6,$G$2,"T",M$5,,,,"Net","1","","",$D$1,$D$2,$A21,$D$3,$D$4,,,,,,,,,,,,,,,)</f>
        <v>490639</v>
      </c>
      <c r="N21" s="16">
        <f>br_balance(N$9,N$6,$G$2,"T",N$5,,,,"Net","1","","",$D$1,$D$2,$A21,$D$3,$D$4,,,,,,,,,,,,,,,)</f>
        <v>440467</v>
      </c>
      <c r="O21" s="16">
        <f>br_balance(O$9,O$6,$G$2,"T",O$5,,,,"Net","1","","",$D$1,$D$2,$A21,$D$3,$D$4,,,,,,,,,,,,,,,)</f>
        <v>395270.40000000002</v>
      </c>
      <c r="Q21" s="16">
        <f>br_balance(Q$9,Q$6,$G$2,"T",Q$5,,,,"Net","1","","",$D$1,$D$2,$A21,$D$3,$D$4,,,,,,,,,,,,,,,)</f>
        <v>611900</v>
      </c>
      <c r="R21" s="17">
        <f>O21-Q21</f>
        <v>-216629.59999999998</v>
      </c>
      <c r="S21" s="16">
        <f>br_balance(S$9,S$6,$G$2,"T",S$5,,,,"Net","1","","",$D$1,$D$2,$A21,$D$3,$D$4,,,,,,,,,,,,,,,)</f>
        <v>6299943.3499999996</v>
      </c>
      <c r="T21" s="16">
        <f>br_balance(T$9,T$6,$G$2,"T",T$5,,,,"Net","1","","",$D$1,$D$2,$A21,$D$3,$D$4,,,,,,,,,,,,,,,)</f>
        <v>6860900</v>
      </c>
      <c r="U21" s="17">
        <f>S21-T21</f>
        <v>-560956.65000000037</v>
      </c>
      <c r="V21" s="18">
        <f>IFERROR(T22/S22,"n/a")</f>
        <v>1.0171608501496971</v>
      </c>
    </row>
    <row r="22" spans="1:22" ht="14.65">
      <c r="A22" s="15" t="s">
        <v>35</v>
      </c>
      <c r="B22" s="12" t="str">
        <f>get_segment_desc("Account (3)",A22,)</f>
        <v>Total Depreciation &amp; Amortization</v>
      </c>
      <c r="C22" s="12"/>
      <c r="D22" s="16">
        <f>br_balance(D$9,D$6,$G$2,"T",D$5,,,,"Net","1","","",$D$1,$D$2,$A22,$D$3,$D$4,,,,,,,,,,,,,,,)</f>
        <v>98395.28</v>
      </c>
      <c r="E22" s="16">
        <f>br_balance(E$9,E$6,$G$2,"T",E$5,,,,"Net","1","","",$D$1,$D$2,$A22,$D$3,$D$4,,,,,,,,,,,,,,,)</f>
        <v>97935.38</v>
      </c>
      <c r="F22" s="16">
        <f>br_balance(F$9,F$6,$G$2,"T",F$5,,,,"Net","1","","",$D$1,$D$2,$A22,$D$3,$D$4,,,,,,,,,,,,,,,)</f>
        <v>97854.74</v>
      </c>
      <c r="G22" s="16">
        <f>br_balance(G$9,G$6,$G$2,"T",G$5,,,,"Net","1","","",$D$1,$D$2,$A22,$D$3,$D$4,,,,,,,,,,,,,,,)</f>
        <v>98308.479999999996</v>
      </c>
      <c r="H22" s="16">
        <f>br_balance(H$9,H$6,$G$2,"T",H$5,,,,"Net","1","","",$D$1,$D$2,$A22,$D$3,$D$4,,,,,,,,,,,,,,,)</f>
        <v>97911.18</v>
      </c>
      <c r="I22" s="16">
        <f>br_balance(I$9,I$6,$G$2,"T",I$5,,,,"Net","1","","",$D$1,$D$2,$A22,$D$3,$D$4,,,,,,,,,,,,,,,)</f>
        <v>98008.639999999999</v>
      </c>
      <c r="J22" s="16">
        <f>br_balance(J$9,J$6,$G$2,"T",J$5,,,,"Net","1","","",$D$1,$D$2,$A22,$D$3,$D$4,,,,,,,,,,,,,,,)</f>
        <v>136245</v>
      </c>
      <c r="K22" s="16">
        <f>br_balance(K$9,K$6,$G$2,"T",K$5,,,,"Net","1","","",$D$1,$D$2,$A22,$D$3,$D$4,,,,,,,,,,,,,,,)</f>
        <v>99968.98</v>
      </c>
      <c r="L22" s="16">
        <f>br_balance(L$9,L$6,$G$2,"T",L$5,,,,"Net","1","","",$D$1,$D$2,$A22,$D$3,$D$4,,,,,,,,,,,,,,,)</f>
        <v>100108.2</v>
      </c>
      <c r="M22" s="16">
        <f>br_balance(M$9,M$6,$G$2,"T",M$5,,,,"Net","1","","",$D$1,$D$2,$A22,$D$3,$D$4,,,,,,,,,,,,,,,)</f>
        <v>100077.59</v>
      </c>
      <c r="N22" s="16">
        <f>br_balance(N$9,N$6,$G$2,"T",N$5,,,,"Net","1","","",$D$1,$D$2,$A22,$D$3,$D$4,,,,,,,,,,,,,,,)</f>
        <v>100050.09</v>
      </c>
      <c r="O22" s="16">
        <f>br_balance(O$9,O$6,$G$2,"T",O$5,,,,"Net","1","","",$D$1,$D$2,$A22,$D$3,$D$4,,,,,,,,,,,,,,,)</f>
        <v>82615.08</v>
      </c>
      <c r="Q22" s="16">
        <f>br_balance(Q$9,Q$6,$G$2,"T",Q$5,,,,"Net","1","","",$D$1,$D$2,$A22,$D$3,$D$4,,,,,,,,,,,,,,,)</f>
        <v>83900</v>
      </c>
      <c r="R22" s="17">
        <f>O22-Q22</f>
        <v>-1284.9199999999983</v>
      </c>
      <c r="S22" s="16">
        <f>br_balance(S$9,S$6,$G$2,"T",S$5,,,,"Net","1","","",$D$1,$D$2,$A22,$D$3,$D$4,,,,,,,,,,,,,,,)</f>
        <v>1207478.6399999999</v>
      </c>
      <c r="T22" s="16">
        <f>br_balance(T$9,T$6,$G$2,"T",T$5,,,,"Net","1","","",$D$1,$D$2,$A22,$D$3,$D$4,,,,,,,,,,,,,,,)</f>
        <v>1228200</v>
      </c>
      <c r="U22" s="17">
        <f>S22-T22</f>
        <v>-20721.360000000102</v>
      </c>
      <c r="V22" s="18" t="str">
        <f>IFERROR(T23/S23,"n/a")</f>
        <v>n/a</v>
      </c>
    </row>
    <row r="23" spans="1:22">
      <c r="B23" s="12"/>
      <c r="C23" s="12"/>
      <c r="J23" s="15"/>
      <c r="K23" s="15"/>
      <c r="L23" s="15"/>
      <c r="V23" s="8"/>
    </row>
    <row r="24" spans="1:22" ht="15" thickBot="1">
      <c r="B24" s="19" t="s">
        <v>36</v>
      </c>
      <c r="C24" s="12"/>
      <c r="D24" s="20">
        <f t="shared" ref="D24:O24" si="4">SUM(D20:D22)</f>
        <v>921454.81</v>
      </c>
      <c r="E24" s="21">
        <f t="shared" si="4"/>
        <v>1149538.7199999997</v>
      </c>
      <c r="F24" s="21">
        <f t="shared" si="4"/>
        <v>863169</v>
      </c>
      <c r="G24" s="21">
        <f t="shared" si="4"/>
        <v>992110.40999999992</v>
      </c>
      <c r="H24" s="21">
        <f t="shared" si="4"/>
        <v>957130.72</v>
      </c>
      <c r="I24" s="21">
        <f t="shared" si="4"/>
        <v>693563.02</v>
      </c>
      <c r="J24" s="21">
        <f t="shared" si="4"/>
        <v>786436.75</v>
      </c>
      <c r="K24" s="21">
        <f t="shared" si="4"/>
        <v>878892.12999999989</v>
      </c>
      <c r="L24" s="21">
        <f t="shared" si="4"/>
        <v>715791.40999999992</v>
      </c>
      <c r="M24" s="21">
        <f t="shared" si="4"/>
        <v>785621.97</v>
      </c>
      <c r="N24" s="21">
        <f t="shared" si="4"/>
        <v>876325.41</v>
      </c>
      <c r="O24" s="21">
        <f t="shared" si="4"/>
        <v>801076.89</v>
      </c>
      <c r="P24" s="22"/>
      <c r="Q24" s="21">
        <f>SUM(Q20:Q22)</f>
        <v>1028500</v>
      </c>
      <c r="R24" s="21">
        <f>SUM(R20:R22)</f>
        <v>-227423.11</v>
      </c>
      <c r="S24" s="21">
        <f>SUM(S20:S22)</f>
        <v>10421111.24</v>
      </c>
      <c r="T24" s="21">
        <f>SUM(T20:T22)</f>
        <v>11089800</v>
      </c>
      <c r="U24" s="21">
        <f>SUM(U20:U22)</f>
        <v>-668688.76000000047</v>
      </c>
      <c r="V24" s="23">
        <f>IFERROR(T24/S24,"n/a")</f>
        <v>1.0641667423559715</v>
      </c>
    </row>
    <row r="25" spans="1:22" ht="14.65" thickTop="1">
      <c r="B25" s="12"/>
      <c r="C25" s="12"/>
      <c r="V25" s="8"/>
    </row>
    <row r="26" spans="1:22" ht="15" thickBot="1">
      <c r="B26" s="19" t="s">
        <v>37</v>
      </c>
      <c r="C26" s="12"/>
      <c r="D26" s="20">
        <f t="shared" ref="D26:O26" si="5">D17-D24</f>
        <v>3726842.9099999997</v>
      </c>
      <c r="E26" s="21">
        <f t="shared" si="5"/>
        <v>-1144422.1599999997</v>
      </c>
      <c r="F26" s="21">
        <f t="shared" si="5"/>
        <v>-863669</v>
      </c>
      <c r="G26" s="21">
        <f t="shared" si="5"/>
        <v>-1003698.5099999999</v>
      </c>
      <c r="H26" s="21">
        <f t="shared" si="5"/>
        <v>-1005930.72</v>
      </c>
      <c r="I26" s="21">
        <f t="shared" si="5"/>
        <v>-717372.14</v>
      </c>
      <c r="J26" s="21">
        <f t="shared" si="5"/>
        <v>-811936.75</v>
      </c>
      <c r="K26" s="21">
        <f t="shared" si="5"/>
        <v>-912754.12999999989</v>
      </c>
      <c r="L26" s="21">
        <f t="shared" si="5"/>
        <v>-719877.14999999991</v>
      </c>
      <c r="M26" s="21">
        <f t="shared" si="5"/>
        <v>-807267.57</v>
      </c>
      <c r="N26" s="21">
        <f t="shared" si="5"/>
        <v>-901736.48</v>
      </c>
      <c r="O26" s="21">
        <f t="shared" si="5"/>
        <v>-841970.07000000007</v>
      </c>
      <c r="P26" s="22"/>
      <c r="Q26" s="21">
        <f>Q17-Q24</f>
        <v>-1069200</v>
      </c>
      <c r="R26" s="21">
        <f>R17-R24</f>
        <v>227229.93</v>
      </c>
      <c r="S26" s="21">
        <f>S17-S24</f>
        <v>-6003791.7700000005</v>
      </c>
      <c r="T26" s="21">
        <f>T17-T24</f>
        <v>-11394100</v>
      </c>
      <c r="U26" s="21">
        <f>U17-U24</f>
        <v>5390308.2300000004</v>
      </c>
      <c r="V26" s="23">
        <f>IFERROR(T26/S26,"n/a")</f>
        <v>1.8978173188708041</v>
      </c>
    </row>
    <row r="27" spans="1:22" ht="14.65" thickTop="1">
      <c r="B27" s="12"/>
      <c r="C27" s="12"/>
      <c r="J27" s="15"/>
      <c r="K27" s="15"/>
      <c r="L27" s="15" t="s">
        <v>38</v>
      </c>
      <c r="V27" s="8"/>
    </row>
    <row r="28" spans="1:22" ht="14.65">
      <c r="A28" s="15" t="s">
        <v>39</v>
      </c>
      <c r="B28" s="12" t="str">
        <f>get_segment_desc("Account (3)",A28,)</f>
        <v>Total Other Income &amp; Expense</v>
      </c>
      <c r="C28" s="12"/>
      <c r="D28" s="16">
        <f>br_balance(D$9,D$6,$G$2,"T",D$5,,,,"Net","1","","",$D$1,$D$2,$A28,$D$3,$D$4,,,,,,,,,,,,,,,)</f>
        <v>0</v>
      </c>
      <c r="E28" s="16">
        <f>br_balance(E$9,E$6,$G$2,"T",E$5,,,,"Net","1","","",$D$1,$D$2,$A28,$D$3,$D$4,,,,,,,,,,,,,,,)</f>
        <v>0</v>
      </c>
      <c r="F28" s="16">
        <f>br_balance(F$9,F$6,$G$2,"T",F$5,,,,"Net","1","","",$D$1,$D$2,$A28,$D$3,$D$4,,,,,,,,,,,,,,,)</f>
        <v>0</v>
      </c>
      <c r="G28" s="16">
        <f>br_balance(G$9,G$6,$G$2,"T",G$5,,,,"Net","1","","",$D$1,$D$2,$A28,$D$3,$D$4,,,,,,,,,,,,,,,)</f>
        <v>0</v>
      </c>
      <c r="H28" s="16">
        <f>br_balance(H$9,H$6,$G$2,"T",H$5,,,,"Net","1","","",$D$1,$D$2,$A28,$D$3,$D$4,,,,,,,,,,,,,,,)</f>
        <v>0</v>
      </c>
      <c r="I28" s="16">
        <f>br_balance(I$9,I$6,$G$2,"T",I$5,,,,"Net","1","","",$D$1,$D$2,$A28,$D$3,$D$4,,,,,,,,,,,,,,,)</f>
        <v>0</v>
      </c>
      <c r="J28" s="16">
        <f>br_balance(J$9,J$6,$G$2,"T",J$5,,,,"Net","1","","",$D$1,$D$2,$A28,$D$3,$D$4,,,,,,,,,,,,,,,)</f>
        <v>0</v>
      </c>
      <c r="K28" s="16">
        <f>br_balance(K$9,K$6,$G$2,"T",K$5,,,,"Net","1","","",$D$1,$D$2,$A28,$D$3,$D$4,,,,,,,,,,,,,,,)</f>
        <v>0</v>
      </c>
      <c r="L28" s="16">
        <f>br_balance(L$9,L$6,$G$2,"T",L$5,,,,"Net","1","","",$D$1,$D$2,$A28,$D$3,$D$4,,,,,,,,,,,,,,,)</f>
        <v>0</v>
      </c>
      <c r="M28" s="16">
        <f>br_balance(M$9,M$6,$G$2,"T",M$5,,,,"Net","1","","",$D$1,$D$2,$A28,$D$3,$D$4,,,,,,,,,,,,,,,)</f>
        <v>0</v>
      </c>
      <c r="N28" s="16">
        <f>br_balance(N$9,N$6,$G$2,"T",N$5,,,,"Net","1","","",$D$1,$D$2,$A28,$D$3,$D$4,,,,,,,,,,,,,,,)</f>
        <v>0</v>
      </c>
      <c r="O28" s="16">
        <f>br_balance(O$9,O$6,$G$2,"T",O$5,,,,"Net","1","","",$D$1,$D$2,$A28,$D$3,$D$4,,,,,,,,,,,,,,,)</f>
        <v>0</v>
      </c>
      <c r="Q28" s="16">
        <f>br_balance(Q$9,Q$6,$G$2,"T",Q$5,,,,"Net","1","","",$D$1,$D$2,$A28,$D$3,$D$4,,,,,,,,,,,,,,,)</f>
        <v>0</v>
      </c>
      <c r="R28" s="17">
        <f>O28-Q28</f>
        <v>0</v>
      </c>
      <c r="S28" s="16">
        <f>br_balance(S$9,S$6,$G$2,"T",S$5,,,,"Net","1","","",$D$1,$D$2,$A28,$D$3,$D$4,,,,,,,,,,,,,,,)</f>
        <v>0</v>
      </c>
      <c r="T28" s="16">
        <f>br_balance(T$9,T$6,$G$2,"T",T$5,,,,"Net","1","","",$D$1,$D$2,$A28,$D$3,$D$4,,,,,,,,,,,,,,,)</f>
        <v>0</v>
      </c>
      <c r="U28" s="17">
        <f>S28-T28</f>
        <v>0</v>
      </c>
      <c r="V28" s="18" t="str">
        <f>IFERROR(T29/S29,"n/a")</f>
        <v>n/a</v>
      </c>
    </row>
    <row r="29" spans="1:22">
      <c r="B29" s="12"/>
      <c r="C29" s="12"/>
      <c r="J29" s="15"/>
      <c r="K29" s="15"/>
      <c r="L29" s="15" t="s">
        <v>38</v>
      </c>
      <c r="V29" s="8"/>
    </row>
    <row r="30" spans="1:22" ht="15" thickBot="1">
      <c r="B30" s="19" t="s">
        <v>40</v>
      </c>
      <c r="C30" s="12"/>
      <c r="D30" s="20">
        <f t="shared" ref="D30:O30" si="6">D26+D28</f>
        <v>3726842.9099999997</v>
      </c>
      <c r="E30" s="21">
        <f t="shared" si="6"/>
        <v>-1144422.1599999997</v>
      </c>
      <c r="F30" s="21">
        <f t="shared" si="6"/>
        <v>-863669</v>
      </c>
      <c r="G30" s="21">
        <f t="shared" si="6"/>
        <v>-1003698.5099999999</v>
      </c>
      <c r="H30" s="21">
        <f t="shared" si="6"/>
        <v>-1005930.72</v>
      </c>
      <c r="I30" s="21">
        <f t="shared" si="6"/>
        <v>-717372.14</v>
      </c>
      <c r="J30" s="21">
        <f t="shared" si="6"/>
        <v>-811936.75</v>
      </c>
      <c r="K30" s="21">
        <f t="shared" si="6"/>
        <v>-912754.12999999989</v>
      </c>
      <c r="L30" s="21">
        <f t="shared" si="6"/>
        <v>-719877.14999999991</v>
      </c>
      <c r="M30" s="21">
        <f t="shared" si="6"/>
        <v>-807267.57</v>
      </c>
      <c r="N30" s="21">
        <f t="shared" si="6"/>
        <v>-901736.48</v>
      </c>
      <c r="O30" s="21">
        <f t="shared" si="6"/>
        <v>-841970.07000000007</v>
      </c>
      <c r="P30" s="22"/>
      <c r="Q30" s="21">
        <f>Q26+Q28</f>
        <v>-1069200</v>
      </c>
      <c r="R30" s="21">
        <f>R26+R28</f>
        <v>227229.93</v>
      </c>
      <c r="S30" s="21">
        <f>S26+S28</f>
        <v>-6003791.7700000005</v>
      </c>
      <c r="T30" s="21">
        <f>T26+T28</f>
        <v>-11394100</v>
      </c>
      <c r="U30" s="21">
        <f>U26+U28</f>
        <v>5390308.2300000004</v>
      </c>
      <c r="V30" s="23">
        <f>IFERROR(T30/S30,"n/a")</f>
        <v>1.8978173188708041</v>
      </c>
    </row>
    <row r="31" spans="1:22" ht="14.65" thickTop="1">
      <c r="B31" s="12"/>
      <c r="C31" s="12"/>
      <c r="J31" s="15"/>
      <c r="K31" s="15"/>
      <c r="L31" s="15" t="s">
        <v>38</v>
      </c>
      <c r="V31" s="8"/>
    </row>
    <row r="32" spans="1:22" ht="14.65">
      <c r="A32" s="15" t="s">
        <v>41</v>
      </c>
      <c r="B32" s="12" t="str">
        <f>get_segment_desc("Account (3)",A32,)</f>
        <v>Total Provision for Income Taxes</v>
      </c>
      <c r="C32" s="12"/>
      <c r="D32" s="16">
        <f>br_balance(D$9,D$6,$G$2,"T",D$5,,,,"Net","1","","",$D$1,$D$2,$A32,$D$3,$D$4,,,,,,,,,,,,,,,)</f>
        <v>0</v>
      </c>
      <c r="E32" s="16">
        <f>br_balance(E$9,E$6,$G$2,"T",E$5,,,,"Net","1","","",$D$1,$D$2,$A32,$D$3,$D$4,,,,,,,,,,,,,,,)</f>
        <v>0</v>
      </c>
      <c r="F32" s="16">
        <f>br_balance(F$9,F$6,$G$2,"T",F$5,,,,"Net","1","","",$D$1,$D$2,$A32,$D$3,$D$4,,,,,,,,,,,,,,,)</f>
        <v>0</v>
      </c>
      <c r="G32" s="16">
        <f>br_balance(G$9,G$6,$G$2,"T",G$5,,,,"Net","1","","",$D$1,$D$2,$A32,$D$3,$D$4,,,,,,,,,,,,,,,)</f>
        <v>0</v>
      </c>
      <c r="H32" s="16">
        <f>br_balance(H$9,H$6,$G$2,"T",H$5,,,,"Net","1","","",$D$1,$D$2,$A32,$D$3,$D$4,,,,,,,,,,,,,,,)</f>
        <v>0</v>
      </c>
      <c r="I32" s="16">
        <f>br_balance(I$9,I$6,$G$2,"T",I$5,,,,"Net","1","","",$D$1,$D$2,$A32,$D$3,$D$4,,,,,,,,,,,,,,,)</f>
        <v>0</v>
      </c>
      <c r="J32" s="16">
        <f>br_balance(J$9,J$6,$G$2,"T",J$5,,,,"Net","1","","",$D$1,$D$2,$A32,$D$3,$D$4,,,,,,,,,,,,,,,)</f>
        <v>0</v>
      </c>
      <c r="K32" s="16">
        <f>br_balance(K$9,K$6,$G$2,"T",K$5,,,,"Net","1","","",$D$1,$D$2,$A32,$D$3,$D$4,,,,,,,,,,,,,,,)</f>
        <v>0</v>
      </c>
      <c r="L32" s="16">
        <f>br_balance(L$9,L$6,$G$2,"T",L$5,,,,"Net","1","","",$D$1,$D$2,$A32,$D$3,$D$4,,,,,,,,,,,,,,,)</f>
        <v>0</v>
      </c>
      <c r="M32" s="16">
        <f>br_balance(M$9,M$6,$G$2,"T",M$5,,,,"Net","1","","",$D$1,$D$2,$A32,$D$3,$D$4,,,,,,,,,,,,,,,)</f>
        <v>0</v>
      </c>
      <c r="N32" s="16">
        <f>br_balance(N$9,N$6,$G$2,"T",N$5,,,,"Net","1","","",$D$1,$D$2,$A32,$D$3,$D$4,,,,,,,,,,,,,,,)</f>
        <v>0</v>
      </c>
      <c r="O32" s="16">
        <f>br_balance(O$9,O$6,$G$2,"T",O$5,,,,"Net","1","","",$D$1,$D$2,$A32,$D$3,$D$4,,,,,,,,,,,,,,,)</f>
        <v>0</v>
      </c>
      <c r="Q32" s="16">
        <f>br_balance(Q$9,Q$6,$G$2,"T",Q$5,,,,"Net","1","","",$D$1,$D$2,$A32,$D$3,$D$4,,,,,,,,,,,,,,,)</f>
        <v>0</v>
      </c>
      <c r="R32" s="17">
        <f>O32-Q32</f>
        <v>0</v>
      </c>
      <c r="S32" s="16">
        <f>br_balance(S$9,S$6,$G$2,"T",S$5,,,,"Net","1","","",$D$1,$D$2,$A32,$D$3,$D$4,,,,,,,,,,,,,,,)</f>
        <v>0</v>
      </c>
      <c r="T32" s="16">
        <f>br_balance(T$9,T$6,$G$2,"T",T$5,,,,"Net","1","","",$D$1,$D$2,$A32,$D$3,$D$4,,,,,,,,,,,,,,,)</f>
        <v>0</v>
      </c>
      <c r="U32" s="17">
        <f>S32-T32</f>
        <v>0</v>
      </c>
      <c r="V32" s="18" t="str">
        <f>IFERROR(T33/S33,"n/a")</f>
        <v>n/a</v>
      </c>
    </row>
    <row r="33" spans="1:22">
      <c r="B33" s="12"/>
      <c r="C33" s="12"/>
      <c r="J33" s="15"/>
      <c r="K33" s="15"/>
      <c r="L33" s="15" t="s">
        <v>38</v>
      </c>
      <c r="V33" s="8"/>
    </row>
    <row r="34" spans="1:22" ht="15" thickBot="1">
      <c r="B34" s="25" t="s">
        <v>42</v>
      </c>
      <c r="C34" s="12"/>
      <c r="D34" s="20">
        <f t="shared" ref="D34:O34" si="7">D30-D32</f>
        <v>3726842.9099999997</v>
      </c>
      <c r="E34" s="21">
        <f t="shared" si="7"/>
        <v>-1144422.1599999997</v>
      </c>
      <c r="F34" s="21">
        <f t="shared" si="7"/>
        <v>-863669</v>
      </c>
      <c r="G34" s="21">
        <f t="shared" si="7"/>
        <v>-1003698.5099999999</v>
      </c>
      <c r="H34" s="21">
        <f t="shared" si="7"/>
        <v>-1005930.72</v>
      </c>
      <c r="I34" s="21">
        <f t="shared" si="7"/>
        <v>-717372.14</v>
      </c>
      <c r="J34" s="21">
        <f t="shared" si="7"/>
        <v>-811936.75</v>
      </c>
      <c r="K34" s="21">
        <f t="shared" si="7"/>
        <v>-912754.12999999989</v>
      </c>
      <c r="L34" s="21">
        <f t="shared" si="7"/>
        <v>-719877.14999999991</v>
      </c>
      <c r="M34" s="21">
        <f t="shared" si="7"/>
        <v>-807267.57</v>
      </c>
      <c r="N34" s="21">
        <f t="shared" si="7"/>
        <v>-901736.48</v>
      </c>
      <c r="O34" s="21">
        <f t="shared" si="7"/>
        <v>-841970.07000000007</v>
      </c>
      <c r="P34" s="22"/>
      <c r="Q34" s="21">
        <f>Q30-Q32</f>
        <v>-1069200</v>
      </c>
      <c r="R34" s="21">
        <f>R30-R32</f>
        <v>227229.93</v>
      </c>
      <c r="S34" s="21">
        <f>S30-S32</f>
        <v>-6003791.7700000005</v>
      </c>
      <c r="T34" s="21">
        <f>T30-T32</f>
        <v>-11394100</v>
      </c>
      <c r="U34" s="21">
        <f>U30-U32</f>
        <v>5390308.2300000004</v>
      </c>
      <c r="V34" s="23">
        <f>IFERROR(T34/S34,"n/a")</f>
        <v>1.8978173188708041</v>
      </c>
    </row>
    <row r="35" spans="1:22" ht="14.65" thickTop="1">
      <c r="A35" s="15"/>
      <c r="B35" s="15"/>
      <c r="J35" s="15"/>
      <c r="K35" s="15"/>
      <c r="L35" s="15" t="s">
        <v>38</v>
      </c>
    </row>
    <row r="36" spans="1:22">
      <c r="A36" s="15"/>
      <c r="B36" s="15"/>
      <c r="J36" s="15"/>
      <c r="K36" s="15"/>
      <c r="L36" s="15" t="s">
        <v>38</v>
      </c>
    </row>
    <row r="37" spans="1:22">
      <c r="A37" s="15"/>
      <c r="B37" s="15"/>
      <c r="J37" s="15"/>
      <c r="K37" s="15"/>
      <c r="L37" s="15" t="s">
        <v>38</v>
      </c>
    </row>
    <row r="38" spans="1:22">
      <c r="A38" s="15"/>
      <c r="B38" s="15"/>
      <c r="D38" s="15"/>
      <c r="E38" s="15"/>
      <c r="F38" s="15"/>
      <c r="G38" s="15"/>
      <c r="H38" s="15"/>
      <c r="I38" s="15"/>
      <c r="J38" s="15"/>
      <c r="K38" s="15"/>
      <c r="L38" s="15" t="s">
        <v>38</v>
      </c>
    </row>
    <row r="39" spans="1:22">
      <c r="A39" s="15"/>
      <c r="B39" s="15"/>
      <c r="D39" s="15"/>
      <c r="E39" s="15"/>
      <c r="F39" s="15"/>
      <c r="G39" s="15"/>
      <c r="H39" s="15"/>
      <c r="I39" s="15"/>
      <c r="J39" s="15"/>
      <c r="K39" s="15"/>
      <c r="L39" s="15" t="s">
        <v>38</v>
      </c>
    </row>
    <row r="40" spans="1:22">
      <c r="A40" s="15"/>
      <c r="B40" s="15"/>
      <c r="D40" s="15"/>
      <c r="E40" s="15"/>
      <c r="F40" s="15"/>
      <c r="G40" s="15"/>
      <c r="H40" s="15"/>
      <c r="I40" s="15"/>
      <c r="J40" s="15"/>
      <c r="K40" s="15"/>
      <c r="L40" s="15" t="s">
        <v>38</v>
      </c>
    </row>
    <row r="41" spans="1:22">
      <c r="A41" s="15"/>
      <c r="B41" s="15"/>
      <c r="D41" s="15"/>
      <c r="E41" s="15"/>
      <c r="F41" s="15"/>
      <c r="G41" s="15"/>
      <c r="H41" s="15"/>
      <c r="I41" s="15"/>
      <c r="J41" s="15"/>
      <c r="K41" s="15"/>
      <c r="L41" s="15" t="s">
        <v>38</v>
      </c>
    </row>
    <row r="42" spans="1:22">
      <c r="A42" s="15"/>
      <c r="B42" s="15"/>
      <c r="D42" s="15"/>
      <c r="E42" s="15"/>
      <c r="F42" s="15"/>
      <c r="G42" s="15"/>
      <c r="H42" s="15"/>
      <c r="I42" s="15"/>
      <c r="J42" s="15"/>
      <c r="K42" s="15"/>
      <c r="L42" s="15" t="s">
        <v>38</v>
      </c>
    </row>
    <row r="43" spans="1:22">
      <c r="A43" s="15"/>
      <c r="B43" s="15"/>
      <c r="D43" s="15"/>
      <c r="E43" s="15"/>
      <c r="F43" s="15"/>
      <c r="G43" s="15"/>
      <c r="H43" s="15"/>
      <c r="I43" s="15"/>
      <c r="J43" s="15"/>
      <c r="K43" s="15"/>
      <c r="L43" s="15" t="s">
        <v>38</v>
      </c>
    </row>
    <row r="44" spans="1:22">
      <c r="A44" s="15"/>
      <c r="B44" s="15"/>
      <c r="D44" s="15"/>
      <c r="E44" s="15"/>
      <c r="F44" s="15"/>
      <c r="G44" s="15"/>
      <c r="H44" s="15"/>
      <c r="I44" s="15"/>
      <c r="J44" s="15"/>
      <c r="K44" s="15"/>
      <c r="L44" s="15" t="s">
        <v>38</v>
      </c>
    </row>
    <row r="45" spans="1:22">
      <c r="A45" s="15"/>
      <c r="B45" s="15"/>
      <c r="D45" s="15"/>
      <c r="E45" s="15"/>
      <c r="F45" s="15"/>
      <c r="G45" s="15"/>
      <c r="H45" s="15"/>
      <c r="I45" s="15"/>
      <c r="J45" s="15"/>
      <c r="K45" s="15"/>
      <c r="L45" s="15" t="s">
        <v>38</v>
      </c>
    </row>
    <row r="46" spans="1:22">
      <c r="A46" s="15"/>
      <c r="B46" s="15"/>
      <c r="D46" s="15"/>
      <c r="E46" s="15"/>
      <c r="F46" s="15"/>
      <c r="G46" s="15"/>
      <c r="H46" s="15"/>
      <c r="I46" s="15"/>
      <c r="J46" s="15"/>
      <c r="K46" s="15"/>
      <c r="L46" s="15" t="s">
        <v>38</v>
      </c>
    </row>
    <row r="47" spans="1:22">
      <c r="A47" s="15"/>
      <c r="B47" s="15"/>
      <c r="D47" s="15"/>
      <c r="E47" s="15"/>
      <c r="F47" s="15"/>
      <c r="G47" s="15"/>
      <c r="H47" s="15"/>
      <c r="I47" s="15"/>
      <c r="J47" s="15"/>
      <c r="K47" s="15"/>
      <c r="L47" s="15" t="s">
        <v>38</v>
      </c>
    </row>
    <row r="48" spans="1:22">
      <c r="A48" s="15"/>
      <c r="B48" s="15"/>
      <c r="D48" s="15"/>
      <c r="E48" s="15"/>
      <c r="F48" s="15"/>
      <c r="G48" s="15"/>
      <c r="H48" s="15"/>
      <c r="I48" s="15"/>
      <c r="J48" s="15"/>
      <c r="K48" s="15"/>
      <c r="L48" s="15" t="s">
        <v>38</v>
      </c>
    </row>
    <row r="49" spans="1:1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 t="s">
        <v>38</v>
      </c>
    </row>
    <row r="50" spans="1:1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 t="s">
        <v>38</v>
      </c>
    </row>
  </sheetData>
  <mergeCells count="2">
    <mergeCell ref="K2:N2"/>
    <mergeCell ref="K3:N3"/>
  </mergeCells>
  <dataValidations count="11">
    <dataValidation type="list" allowBlank="1" showDropDown="1" showInputMessage="1" prompt="LOV" sqref="R5" xr:uid="{20D8BCAF-D502-4AB5-8BC7-24EF307F77A4}">
      <formula1>"Translated Flag"</formula1>
    </dataValidation>
    <dataValidation type="list" allowBlank="1" showDropDown="1" showInputMessage="1" promptTitle="Company (1) LOV" prompt=" " sqref="D1" xr:uid="{674DA0F3-8117-428E-88B8-A9F0AEC5D34C}">
      <formula1>"GL_SEGMENT1"</formula1>
    </dataValidation>
    <dataValidation type="list" allowBlank="1" showDropDown="1" showInputMessage="1" promptTitle="Department (2) LOV" prompt=" " sqref="D2" xr:uid="{F2578B62-13C1-461C-89C0-37EBE81C9446}">
      <formula1>"GL_SEGMENT2"</formula1>
    </dataValidation>
    <dataValidation type="list" allowBlank="1" showDropDown="1" showInputMessage="1" promptTitle="Sub-Account (4) LOV" prompt=" " sqref="D3" xr:uid="{62B24143-08D0-43A7-85FE-0AF8C1CE3ACA}">
      <formula1>"GL_SEGMENT4"</formula1>
    </dataValidation>
    <dataValidation type="list" allowBlank="1" showDropDown="1" showInputMessage="1" promptTitle="Product (5) LOV" prompt=" " sqref="D4" xr:uid="{B4386768-1DEC-4403-900E-8687E1784291}">
      <formula1>"GL_SEGMENT5"</formula1>
    </dataValidation>
    <dataValidation type="list" allowBlank="1" showDropDown="1" showInputMessage="1" promptTitle="Ledger Name LOV" prompt=" " sqref="K3:N3" xr:uid="{25821587-2796-47A4-83E0-0E0E19F069AD}">
      <formula1>"LEDGER_NAME"</formula1>
    </dataValidation>
    <dataValidation type="list" allowBlank="1" showDropDown="1" showInputMessage="1" promptTitle="Period Name LOV" prompt=" " sqref="G1" xr:uid="{E73496F9-2EF3-4330-9DC5-B6F01931A464}">
      <formula1>"PERIOD_NAME"</formula1>
    </dataValidation>
    <dataValidation type="list" allowBlank="1" showDropDown="1" showInputMessage="1" promptTitle="Currency Code LOV" prompt=" " sqref="G2" xr:uid="{8DD33795-3F8C-45F6-8C3B-5E11EA57840F}">
      <formula1>"CURRENCY_CODE"</formula1>
    </dataValidation>
    <dataValidation type="list" allowBlank="1" showDropDown="1" showInputMessage="1" promptTitle="Amount Type LOV" prompt=" " sqref="D6:O6 Q6 S6:T6" xr:uid="{FB77EF7A-6B83-4E49-9FCC-3237DF277498}">
      <formula1>"AMOUNT_TYPE"</formula1>
    </dataValidation>
    <dataValidation type="list" allowBlank="1" showDropDown="1" showInputMessage="1" promptTitle="Balance Type LOV" prompt=" " sqref="D5:O5 S5:T5 Q5" xr:uid="{C285EF97-C685-428D-8FF3-F0B4ADAD79A4}">
      <formula1>"BALANCE_TYPE"</formula1>
    </dataValidation>
    <dataValidation type="list" allowBlank="1" showDropDown="1" showInputMessage="1" prompt="Account (3) LOV" sqref="A10 A32 A28 A20:A22 A14" xr:uid="{D199ED84-9B24-42B7-A810-5701D92ADE4D}">
      <formula1>"GL_SEGMENT3"</formula1>
    </dataValidation>
  </dataValidations>
  <hyperlinks>
    <hyperlink ref="P9" r:id="rId1" display="=@period_offset($H$1,&quot;11&quot;,&quot;Yes&quot;,,)" xr:uid="{FAF8BC1B-CA63-4248-9F17-8E1AC3EFD08E}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first="1" last="1" xr2:uid="{BFF159E3-E1F4-431C-BD7D-CE409044CA1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'Income Statement Summary'!D21:O21</xm:f>
              <xm:sqref>P21</xm:sqref>
            </x14:sparkline>
          </x14:sparklines>
        </x14:sparklineGroup>
        <x14:sparklineGroup displayEmptyCellsAs="gap" high="1" low="1" first="1" last="1" xr2:uid="{AE962766-89E1-41B0-AB9D-0286D8466F0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'Income Statement Summary'!D20:O20</xm:f>
              <xm:sqref>P20</xm:sqref>
            </x14:sparkline>
          </x14:sparklines>
        </x14:sparklineGroup>
        <x14:sparklineGroup displayEmptyCellsAs="gap" markers="1" xr2:uid="{6144BD68-185C-4776-8840-DB517393DE6E}">
          <x14:colorSeries rgb="FF0070C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'Income Statement Summary'!J11:O11</xm:f>
              <xm:sqref>P11</xm:sqref>
            </x14:sparkline>
          </x14:sparklines>
        </x14:sparklineGroup>
        <x14:sparklineGroup displayEmptyCellsAs="gap" high="1" low="1" first="1" last="1" xr2:uid="{CF0A4496-23AC-4F6C-90E8-2B84922B8B9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'Income Statement Summary'!D32:O32</xm:f>
              <xm:sqref>P32</xm:sqref>
            </x14:sparkline>
          </x14:sparklines>
        </x14:sparklineGroup>
        <x14:sparklineGroup displayEmptyCellsAs="gap" high="1" low="1" first="1" last="1" xr2:uid="{2511EF07-2B7B-4813-A626-A8CCBC9FB6A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'Income Statement Summary'!D28:O28</xm:f>
              <xm:sqref>P28</xm:sqref>
            </x14:sparkline>
          </x14:sparklines>
        </x14:sparklineGroup>
        <x14:sparklineGroup displayEmptyCellsAs="gap" high="1" low="1" first="1" last="1" xr2:uid="{AF906521-A78B-49B6-8117-C314F2A2C39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'Income Statement Summary'!D22:O22</xm:f>
              <xm:sqref>P22</xm:sqref>
            </x14:sparkline>
          </x14:sparklines>
        </x14:sparklineGroup>
        <x14:sparklineGroup displayEmptyCellsAs="gap" high="1" low="1" first="1" last="1" xr2:uid="{91B7F067-BCCB-4673-AF94-BA1C3149B42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'Income Statement Summary'!D14:O14</xm:f>
              <xm:sqref>P14</xm:sqref>
            </x14:sparkline>
          </x14:sparklines>
        </x14:sparklineGroup>
        <x14:sparklineGroup displayEmptyCellsAs="gap" markers="1" xr2:uid="{B63320B0-8720-4D77-98D2-12CD510C58CE}">
          <x14:colorSeries rgb="FF0070C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'Income Statement Summary'!J34:O34</xm:f>
              <xm:sqref>P34</xm:sqref>
            </x14:sparkline>
          </x14:sparklines>
        </x14:sparklineGroup>
        <x14:sparklineGroup displayEmptyCellsAs="gap" markers="1" xr2:uid="{C61C4927-DB6F-430B-9AD3-DAB9983784F1}">
          <x14:colorSeries rgb="FF0070C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'Income Statement Summary'!J30:O30</xm:f>
              <xm:sqref>P30</xm:sqref>
            </x14:sparkline>
          </x14:sparklines>
        </x14:sparklineGroup>
        <x14:sparklineGroup displayEmptyCellsAs="gap" markers="1" xr2:uid="{6FB13118-ADB0-4754-A85A-C5E5E891CC94}">
          <x14:colorSeries rgb="FF0070C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'Income Statement Summary'!J26:O26</xm:f>
              <xm:sqref>P26</xm:sqref>
            </x14:sparkline>
          </x14:sparklines>
        </x14:sparklineGroup>
        <x14:sparklineGroup displayEmptyCellsAs="gap" markers="1" xr2:uid="{3BDC3687-2242-449E-87E5-68962290A752}">
          <x14:colorSeries rgb="FF0070C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'Income Statement Summary'!J24:O24</xm:f>
              <xm:sqref>P24</xm:sqref>
            </x14:sparkline>
          </x14:sparklines>
        </x14:sparklineGroup>
        <x14:sparklineGroup displayEmptyCellsAs="gap" markers="1" xr2:uid="{1FBA9E4B-521E-4BDE-B094-47EFCB06037B}">
          <x14:colorSeries rgb="FF0070C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'Income Statement Summary'!J17:O17</xm:f>
              <xm:sqref>P17</xm:sqref>
            </x14:sparkline>
          </x14:sparklines>
        </x14:sparklineGroup>
        <x14:sparklineGroup displayEmptyCellsAs="gap" markers="1" xr2:uid="{0CD2B94A-9DB9-4A67-8CA7-4933BF3673DE}">
          <x14:colorSeries rgb="FF0070C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'Income Statement Summary'!J15:O15</xm:f>
              <xm:sqref>P15</xm:sqref>
            </x14:sparkline>
          </x14:sparklines>
        </x14:sparklineGroup>
        <x14:sparklineGroup displayEmptyCellsAs="gap" high="1" low="1" first="1" last="1" xr2:uid="{F4E9DAF5-F90D-4D33-899D-8655AEA6694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'Income Statement Summary'!D10:O10</xm:f>
              <xm:sqref>P10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2F248-5FBE-4F1A-8DD0-68B0D9498F7E}">
  <sheetPr codeName="Sheet15"/>
  <dimension ref="A1"/>
  <sheetViews>
    <sheetView workbookViewId="0"/>
  </sheetViews>
  <sheetFormatPr defaultRowHeight="14.25"/>
  <cols>
    <col min="1" max="12" width="14" bestFit="1" customWidth="1"/>
    <col min="13" max="13" width="13.46484375" bestFit="1" customWidth="1"/>
    <col min="14" max="14" width="14" bestFit="1" customWidth="1"/>
    <col min="15" max="21" width="13.46484375" bestFit="1" customWidth="1"/>
    <col min="22" max="22" width="15.86328125" bestFit="1" customWidth="1"/>
  </cols>
  <sheetData/>
  <phoneticPr fontId="16" type="noConversion"/>
  <pageMargins left="0.7" right="0.7" top="0.75" bottom="0.75" header="0.3" footer="0.3"/>
  <pageSetup orientation="portrait" r:id="rId1"/>
</worksheet>
</file>

<file path=customUI/_rels/customUI.xml.rels><?xml version="1.0" encoding="UTF-8" standalone="yes"?>
<Relationships xmlns="http://schemas.openxmlformats.org/package/2006/relationships"><Relationship Id="Left1" Type="http://schemas.openxmlformats.org/officeDocument/2006/relationships/image" Target="images/Left1.png"/><Relationship Id="Create_LOVS" Type="http://schemas.openxmlformats.org/officeDocument/2006/relationships/image" Target="images/Create_LOVS.png"/><Relationship Id="refresh1" Type="http://schemas.openxmlformats.org/officeDocument/2006/relationships/image" Target="images/refresh1.png"/><Relationship Id="Change_Responsibility" Type="http://schemas.openxmlformats.org/officeDocument/2006/relationships/image" Target="images/Change_Responsibility.png"/><Relationship Id="Down_All" Type="http://schemas.openxmlformats.org/officeDocument/2006/relationships/image" Target="images/Down_All.png"/><Relationship Id="options" Type="http://schemas.openxmlformats.org/officeDocument/2006/relationships/image" Target="images/options.png"/><Relationship Id="Discover" Type="http://schemas.openxmlformats.org/officeDocument/2006/relationships/image" Target="images/Discover.png"/><Relationship Id="range_refresh" Type="http://schemas.openxmlformats.org/officeDocument/2006/relationships/image" Target="images/range_refresh.png"/><Relationship Id="drill_criteria" Type="http://schemas.openxmlformats.org/officeDocument/2006/relationships/image" Target="images/drill_criteria.png"/><Relationship Id="lov_delete" Type="http://schemas.openxmlformats.org/officeDocument/2006/relationships/image" Target="images/lov_delete.png"/><Relationship Id="functions" Type="http://schemas.openxmlformats.org/officeDocument/2006/relationships/image" Target="images/functions.png"/><Relationship Id="Refresh_sheet" Type="http://schemas.openxmlformats.org/officeDocument/2006/relationships/image" Target="images/Refresh_sheet.png"/><Relationship Id="zero" Type="http://schemas.openxmlformats.org/officeDocument/2006/relationships/image" Target="images/zero.png"/><Relationship Id="balance" Type="http://schemas.openxmlformats.org/officeDocument/2006/relationships/image" Target="images/balance.png"/><Relationship Id="Up1" Type="http://schemas.openxmlformats.org/officeDocument/2006/relationships/image" Target="images/Up1.png"/><Relationship Id="undo" Type="http://schemas.openxmlformats.org/officeDocument/2006/relationships/image" Target="images/undo.png"/><Relationship Id="Fn_GetBalance" Type="http://schemas.openxmlformats.org/officeDocument/2006/relationships/image" Target="images/Fn_GetBalance.png"/><Relationship Id="Show_LOV" Type="http://schemas.openxmlformats.org/officeDocument/2006/relationships/image" Target="images/Show_LOV.png"/><Relationship Id="Down1" Type="http://schemas.openxmlformats.org/officeDocument/2006/relationships/image" Target="images/Down1.png"/><Relationship Id="Expand" Type="http://schemas.openxmlformats.org/officeDocument/2006/relationships/image" Target="images/Expand.png"/><Relationship Id="Drilldown" Type="http://schemas.openxmlformats.org/officeDocument/2006/relationships/image" Target="images/Drilldown.png"/><Relationship Id="journal_extract" Type="http://schemas.openxmlformats.org/officeDocument/2006/relationships/image" Target="images/journal_extract.png"/><Relationship Id="converter1" Type="http://schemas.openxmlformats.org/officeDocument/2006/relationships/image" Target="images/converter1.png"/><Relationship Id="Explode1" Type="http://schemas.openxmlformats.org/officeDocument/2006/relationships/image" Target="images/Explode1.png"/><Relationship Id="Refresh" Type="http://schemas.openxmlformats.org/officeDocument/2006/relationships/image" Target="images/Refresh.png"/><Relationship Id="nozero" Type="http://schemas.openxmlformats.org/officeDocument/2006/relationships/image" Target="images/nozero.png"/><Relationship Id="Right_All" Type="http://schemas.openxmlformats.org/officeDocument/2006/relationships/image" Target="images/Right_All.png"/><Relationship Id="Exit" Type="http://schemas.openxmlformats.org/officeDocument/2006/relationships/image" Target="images/Exit.png"/><Relationship Id="Right1" Type="http://schemas.openxmlformats.org/officeDocument/2006/relationships/image" Target="images/Right1.png"/><Relationship Id="Login" Type="http://schemas.openxmlformats.org/officeDocument/2006/relationships/image" Target="images/Login.png"/><Relationship Id="snapshot" Type="http://schemas.openxmlformats.org/officeDocument/2006/relationships/image" Target="images/snapshot.png"/></Relationships>
</file>

<file path=customUI/customUI.xml><?xml version="1.0" encoding="utf-8"?>
<customUI xmlns="http://schemas.microsoft.com/office/2006/01/customui" onLoad="Initialize_Ribbon">
  <ribbon>
    <tabs>
      <tab id="customTab" label="Blitz FSG" insertBeforeMso="TabHome">
        <group id="customGroup1" getLabel="get_database_label">
          <button id="LoginBtn" label="Login" getVisible="GetVisible_login" image="Login" size="large" supertip="Login to Oracle EBS" onAction="Login_ebs"/>
          <button id="ExitBtn" label="Exit" getVisible="GetVisible_exit" image="Exit" size="large" supertip="Exit from Oracle EBS" onAction="Exit_ebs"/>
          <button id="ConnectBtn" label="Connect" getVisible="GetVisible_connect" image="Refresh" size="large" supertip="Connect to Oracle EBS" onAction="Login_ebs"/>
          <button id="ChangeRespBtn" label="Select Responsibility" image="Change_Responsibility" size="large" supertip="Select Responsibilities" onAction="Change_resp"/>
          <dropDown id="DD0" label="Ledger" getItemCount="Ledger_count" getItemLabel="Ledger_list" getSelectedItemIndex="Ledger_selected_idx" onAction="Ledger_dropdown"/>
          <dropDown id="DD1" label="Segment" getItemCount="Segment_count" getItemLabel="Segment_list" getSelectedItemIndex="Segment_selected_idx" onAction="Segment_dropdown"/>
        </group>
        <group id="customGroup2" label="Discover">
          <menu id="DiscoverMenu" label="Discover" image="Discover" size="large">
            <button id="DiscDownBtn" label="Down" image="Down1" supertip="Discover the next segment value Down for the currently selected segment." onAction="Discover_down"/>
            <button id="DiscUpBtn" label="Up" image="Up1" supertip="Discover the previous segment value Up for the currently selected segment." onAction="Discover_up"/>
            <button id="DiscRightBtn" label="Right" image="Right1" supertip="Discover the next segment value to the Right for the currently selected segment." onAction="Discover_right"/>
            <button id="DiscLeftBtn" label="Left" image="Left1" supertip="Discover the previous segment value to the Left for the currently selected segment." onAction="Discover_left"/>
            <button id="DiscDownAllBtn" label="Down All" image="Down_All" supertip="Discover All segment values Down for the currently selected segment." onAction="Discover_down_all"/>
            <button id="DiscDownPropAllBtn" label="Down All with properties" image="journal_extract" supertip="Discover All segment values Down for the currently selected segment along with their properties." onAction="Discover_down_all_property"/>
            <button id="DiscRightAllBtn" label="Right All" image="Right_All" supertip="Discover All segment values to the Right for the currently selected segment." onAction="Discover_right_all"/>
            <button id="DiscHierarachyAllBtn" label="Down All Hierarachy" image="Down_All" supertip="Discover down all segment values in hierarchy for the currently selected segment." onAction="Discover_with_hierarchy"/>
          </menu>
          <checkBox id="ParentChkBx" label="Parents" getPressed="parent_startup" onAction="parent_checked"/>
          <checkBox id="ChildrenChkBx" label="Children" getPressed="children_startup" onAction="children_checked"/>
          <menu id="ExpandMenu" label="Expand" image="Expand" size="large" supertip="Expand selected segment values.">
            <button id="UpBtn" label="Up" image="Up1" supertip="Expand selected segment values upwards." onAction="Expand_Up"/>
            <button id="DownBtn" label="Down" image="Down1" supertip="Expand selected segment values downwards." onAction="Expand_Down"/>
            <button id="LeftBtn" label="Left" image="Left1" supertip="Expand selected segment values to left." onAction="Expand_Left"/>
            <button id="RightBtn" label="Right" image="Right1" supertip="Expand selected segment values to right." onAction="Expand_Right"/>
            <button id="DownAllBtn" label="Hierarchy Down All" image="Down_All" supertip="Expand selected segment value hierarchy." onAction="Expand_Hierarchy"/>
            <button id="UndoBtn" label="Undo" image="undo" supertip="Removes the results of the previous expand executed." onAction="Undo_Expand"/>
          </menu>
          <button id="ExplodeBtn" label="Explode" image="Explode1" size="large" supertip="Replicate sheet with next segment values." onAction="Explode"/>
        </group>
        <group id="customGroup3" label="List of Values">
          <button id="CreateBtn" label="Create" image="Create_LOVS" size="large" supertip="Create List of Values" onAction="Assign_lov"/>
          <button id="ShowBtn" label="Show" image="Show_LOV" size="large" supertip="Show List of Values" onAction="Open_lov"/>
          <button id="DeleteBtn" label="Delete" image="lov_delete" size="large" supertip="Delete List of Values" onAction="Delete_lov"/>
        </group>
        <group id="customGroup4" label="Insert Functions">
          <button id="GetBalanceBtn" label="Balance" image="Fn_GetBalance" size="large" supertip="Insert Balance function." onAction="Create_get_balance"/>
          <menu id="FunctionsMenu" label="Functions" image="functions" size="large" supertip="Insert functions.">
            <button id="SegmentDescBtn" label="Segment Description" supertip="Insert Segment Description function." onAction="Create_segment_desc"/>
            <button id="PeriodOffsetBtn" label="Period Offset" supertip="Insert Period Offset function." onAction="Create_period_offset"/>
            <button id="PeriodDateBtn" label="Period By Date" supertip="Insert Period Name by Date function." onAction="Period_by_date"/>
            <button id="PeriodNameBtn" label="Period Name" supertip="Insert Period Name function for the given period year and number." onAction="Period_name_from_num"/>
            <button id="DailyRatesBtn" label="Daily Rate" supertip="Insert Daily rate function." onAction="Create_daily_rate"/>
          </menu>
        </group>
        <group id="customGroup5" label="Refresh">
          <button id="PendingBtn" label="Pending" image="refresh1" size="large" supertip="Refresh pending calculations in the active sheet." onAction="Refresh_pending"/>
          <button id="SheetBtn" label="Sheet" image="Refresh_sheet" size="large" supertip="Refresh calculations of the active sheet." onAction="Refresh_sheet"/>
          <menu id="RefreshOtherBtn" label="Other" image="range_refresh" size="large">
            <button id="RangeBtn" label="Range" supertip="Refresh calculations of the selected range." onAction="Refresh_range"/>
            <button id="WorkbookBtn" label="Workbook" supertip="Refresh calculations of the workbook." onAction="Refresh_workbook"/>
          </menu>
        </group>
        <group id="customGroup6" label="Drilldown">
          <menu id="DrillCriteriaBtn" label="Drill Criteria" image="drill_criteria" size="large" supertip="Drill to balances.">
            <button id="BalanceDrillBtn" label="Balance" supertip="Create a Balance drill criteria sheet." onAction="balance_criteria"/>
            <button id="JournalDrillBtn" label="Journal" supertip="Create a Journal drill criteria sheet." onAction="journal_criteria"/>
          </menu>
          <menu id="NextLevelDrillBtn" label="Next Level" image="Drilldown" size="large" supertip="Drilldown to next level.">
            <button id="DrillDownBtn" label="Balance" supertip="Extract additional details about the selected balance." onAction="Balance_drilldown_btn"/>
            <button id="DrillDownJournalBtn" label="Journal" supertip="Extract journal details for the selected balances." onAction="Journal_drilldown_btn"/>
            <button id="DrillDownSLABtn" label="Subledger" supertip="Extract subledger details for the selected balances." onAction="Subledger_drilldown_btn"/>
            <button id="DrillDownJournalFBtn" label="Till Journal" supertip="Extract balance and journal details for the selected balances." onAction="Journal_drilldown_btn_full"/>
            <button id="DrillDownSLAFBtn" label="Till Subledger" supertip="Extract balance, journal and subledger details for the selected balances." onAction="Subledger_drilldown_btn_full"/>
          </menu>
          <button id="DDOptionsBtn" label="Layout Options" image="options" size="large" supertip="Set drilldown template options." onAction="drilldown_option"/>
        </group>
        <group id="customGroup7" label="Tools">
          <button id="SnapshotBtn" label="Snapshot" image="snapshot" size="large" supertip="Extract financial statement values into worksheet." onAction="snapshot"/>
          <button id="HideZeroBtn" label="Hide Zeros" image="zero" size="large" supertip="Hide selected range showing no activity." onAction="hide_no_activity"/>
          <button id="UnHideZeroBtn" label="UnHide Zeros" image="nozero" size="large" supertip="UnHide rows in the selected range." onAction="unhide_no_activity"/>
          <menu id="ConverterMenu" label="Converter" image="converter1" size="large" supertip="Convert to Blitz FSG.">
            <button id="OracleBtn" label="Oracle FSG" supertip="Convert from Oracle FSG." onAction="convert_oracle_fsg_form"/>
            <button id="WandBtn" label="GL Wand" supertip="Convert from GL Wand." onAction="convert_gl_wand"/>
            <button id="SSBtn" label="Spreadsheet Server" supertip="Convert from Spreadsheet Server." onAction="convert_spreadsheet_server"/>
            <button id="SemicolonBtn" label="Comma to Semicolon" supertip="Replace comma with semicolon as multiple value seperator is semicolon in Blitz FSG." onAction="comma_to_semicolon"/>
          </menu>
        </group>
      </tab>
    </tabs>
  </ribbon>
</customUI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h N C W P R 0 D 3 a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7 Y E q 9 Y j C k n M + S 5 g a / A p r 3 P 9 g f y 9 d C 4 o d d C Q 7 g r O J k j J + 8 P 4 g F Q S w M E F A A C A A g A o h N C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I T Q l g o i k e 4 D g A A A B E A A A A T A B w A R m 9 y b X V s Y X M v U 2 V j d G l v b j E u b S C i G A A o o B Q A A A A A A A A A A A A A A A A A A A A A A A A A A A A r T k 0 u y c z P U w i G 0 I b W A F B L A Q I t A B Q A A g A I A K I T Q l j 0 d A 9 2 p A A A A P Y A A A A S A A A A A A A A A A A A A A A A A A A A A A B D b 2 5 m a W c v U G F j a 2 F n Z S 5 4 b W x Q S w E C L Q A U A A I A C A C i E 0 J Y D 8 r p q 6 Q A A A D p A A A A E w A A A A A A A A A A A A A A A A D w A A A A W 0 N v b n R l b n R f V H l w Z X N d L n h t b F B L A Q I t A B Q A A g A I A K I T Q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X b j M 2 R W n D S a 8 6 2 h j L 9 M z K A A A A A A I A A A A A A B B m A A A A A Q A A I A A A A H B u F U b t y Z 3 c i A G q o b X A n 1 k h n U 9 9 N I i m b x V U 6 y g s h u k M A A A A A A 6 A A A A A A g A A I A A A A D m E b G F Z 8 a H V A R p 1 9 z s 4 m 9 S D + H 1 X 6 o 4 C / Y F w 6 t A 4 0 p y U U A A A A J Y I a o G y s / Z R t z F 6 H i v M R J L r d R 1 S m O 0 o 3 G J E O 4 c 2 q X k e c L y 8 h H y 2 o A p i / E N Z B m f o + R r u M e J 8 m h M t Y w e v a W I N A e V n C + I S Q L h T Q B 8 Z D C w a e k R F Q A A A A L w I v l U + z l t L 5 P Y n U q 7 4 N D z u K Y g J q 2 r 6 n k P j k j d Z I u 9 7 y s q D I h u V A i d f Z t 9 n f Y C 6 W 6 s l V I 4 G e 8 k G W k c / s A c o A S 8 = < / D a t a M a s h u p > 
</file>

<file path=customXml/itemProps1.xml><?xml version="1.0" encoding="utf-8"?>
<ds:datastoreItem xmlns:ds="http://schemas.openxmlformats.org/officeDocument/2006/customXml" ds:itemID="{7676DCC4-524B-461E-B02D-88203444CE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Statement Summary</vt:lpstr>
      <vt:lpstr>Default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2026-04-04T10:45:03Z</dcterms:created>
  <dcterms:modified xsi:type="dcterms:W3CDTF">2026-04-04T10:45:03Z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okie_name">
    <vt:lpwstr>EBSDB_demo</vt:lpwstr>
  </property>
  <property fmtid="{D5CDD505-2E9C-101B-9397-08002B2CF9AE}" pid="3" name="session_id">
    <vt:lpwstr>rjSzzkNPVRb6bgk96bPOBofEzT</vt:lpwstr>
  </property>
  <property fmtid="{D5CDD505-2E9C-101B-9397-08002B2CF9AE}" pid="4" name="report_id">
    <vt:lpwstr>12776</vt:lpwstr>
  </property>
  <property fmtid="{D5CDD505-2E9C-101B-9397-08002B2CF9AE}" pid="5" name="run_id">
    <vt:lpwstr>99526</vt:lpwstr>
  </property>
  <property fmtid="{D5CDD505-2E9C-101B-9397-08002B2CF9AE}" pid="6" name="responsibility_key">
    <vt:lpwstr>SYSTEM_ADMINISTRATOR</vt:lpwstr>
  </property>
  <property fmtid="{D5CDD505-2E9C-101B-9397-08002B2CF9AE}" pid="7" name="responsibility_application">
    <vt:lpwstr>SYSADMIN</vt:lpwstr>
  </property>
  <property fmtid="{D5CDD505-2E9C-101B-9397-08002B2CF9AE}" pid="8" name="security_group">
    <vt:lpwstr>STANDARD</vt:lpwstr>
  </property>
  <property fmtid="{D5CDD505-2E9C-101B-9397-08002B2CF9AE}" pid="9" name="responsibility_array">
    <vt:lpwstr>GENERAL_LEDGER_SUPER_USER;GENERAL_LEDGER_OPERATIONS;SYSTEM_ADMINISTRATOR</vt:lpwstr>
  </property>
  <property fmtid="{D5CDD505-2E9C-101B-9397-08002B2CF9AE}" pid="10" name="instance_url">
    <vt:lpwstr>https://demo.enginatics.com:8443/ords/xxen/</vt:lpwstr>
  </property>
  <property fmtid="{D5CDD505-2E9C-101B-9397-08002B2CF9AE}" pid="11" name="template_id">
    <vt:lpwstr>25044</vt:lpwstr>
  </property>
  <property fmtid="{D5CDD505-2E9C-101B-9397-08002B2CF9AE}" pid="12" name="debug_enabled">
    <vt:lpwstr>N</vt:lpwstr>
  </property>
  <property fmtid="{D5CDD505-2E9C-101B-9397-08002B2CF9AE}" pid="13" name="ledger_name">
    <vt:lpwstr>Vision Operations (USA)</vt:lpwstr>
  </property>
  <property fmtid="{D5CDD505-2E9C-101B-9397-08002B2CF9AE}" pid="14" name="segment_name">
    <vt:lpwstr>Company (1)</vt:lpwstr>
  </property>
  <property fmtid="{D5CDD505-2E9C-101B-9397-08002B2CF9AE}" pid="15" name="user_name">
    <vt:lpwstr>ANDY.HAACK</vt:lpwstr>
  </property>
  <property fmtid="{D5CDD505-2E9C-101B-9397-08002B2CF9AE}" pid="16" name="custom_data_type">
    <vt:lpwstr>XXEN_WEBSERVICE_BINDS_TAB_TYPE</vt:lpwstr>
  </property>
  <property fmtid="{D5CDD505-2E9C-101B-9397-08002B2CF9AE}" pid="17" name="gl_journal">
    <vt:lpwstr>A</vt:lpwstr>
  </property>
  <property fmtid="{D5CDD505-2E9C-101B-9397-08002B2CF9AE}" pid="18" name="subledger_details">
    <vt:lpwstr>U</vt:lpwstr>
  </property>
  <property fmtid="{D5CDD505-2E9C-101B-9397-08002B2CF9AE}" pid="19" name="gl_journal_attachment">
    <vt:lpwstr>V</vt:lpwstr>
  </property>
  <property fmtid="{D5CDD505-2E9C-101B-9397-08002B2CF9AE}" pid="20" name="gl_full_journal">
    <vt:lpwstr>W</vt:lpwstr>
  </property>
  <property fmtid="{D5CDD505-2E9C-101B-9397-08002B2CF9AE}" pid="21" name="database_id">
    <vt:lpwstr>2743956632</vt:lpwstr>
  </property>
  <property fmtid="{D5CDD505-2E9C-101B-9397-08002B2CF9AE}" pid="22" name="xxen_fsg_database">
    <vt:lpwstr>EBSDB</vt:lpwstr>
  </property>
  <property fmtid="{D5CDD505-2E9C-101B-9397-08002B2CF9AE}" pid="23" name="prev_segment_name">
    <vt:lpwstr>Company (1)</vt:lpwstr>
  </property>
  <property fmtid="{D5CDD505-2E9C-101B-9397-08002B2CF9AE}" pid="24" name="latest_open_period">
    <vt:lpwstr>x</vt:lpwstr>
  </property>
  <property fmtid="{D5CDD505-2E9C-101B-9397-08002B2CF9AE}" pid="25" name="functional_currency">
    <vt:lpwstr>x</vt:lpwstr>
  </property>
  <property fmtid="{D5CDD505-2E9C-101B-9397-08002B2CF9AE}" pid="26" name="parent_checked">
    <vt:lpwstr>Y</vt:lpwstr>
  </property>
  <property fmtid="{D5CDD505-2E9C-101B-9397-08002B2CF9AE}" pid="27" name="children_checked">
    <vt:lpwstr>Y</vt:lpwstr>
  </property>
  <property fmtid="{D5CDD505-2E9C-101B-9397-08002B2CF9AE}" pid="28" name="version">
    <vt:lpwstr>46104.616076388889</vt:lpwstr>
  </property>
  <property fmtid="{D5CDD505-2E9C-101B-9397-08002B2CF9AE}" pid="29" name="max_function">
    <vt:lpwstr>x</vt:lpwstr>
  </property>
  <property fmtid="{D5CDD505-2E9C-101B-9397-08002B2CF9AE}" pid="30" name="timeout">
    <vt:lpwstr>x</vt:lpwstr>
  </property>
  <property fmtid="{D5CDD505-2E9C-101B-9397-08002B2CF9AE}" pid="31" name="xxen_drilldown_report_gj">
    <vt:lpwstr>x</vt:lpwstr>
  </property>
  <property fmtid="{D5CDD505-2E9C-101B-9397-08002B2CF9AE}" pid="32" name="xxen_drilldown_report_gja">
    <vt:lpwstr>x</vt:lpwstr>
  </property>
  <property fmtid="{D5CDD505-2E9C-101B-9397-08002B2CF9AE}" pid="33" name="xxen_drilldown_report_gfj">
    <vt:lpwstr>x</vt:lpwstr>
  </property>
  <property fmtid="{D5CDD505-2E9C-101B-9397-08002B2CF9AE}" pid="34" name="xxen_drilldown_report_sd">
    <vt:lpwstr>x</vt:lpwstr>
  </property>
  <property fmtid="{D5CDD505-2E9C-101B-9397-08002B2CF9AE}" pid="35" name="xxen_drilldown_template_gj">
    <vt:lpwstr>x</vt:lpwstr>
  </property>
  <property fmtid="{D5CDD505-2E9C-101B-9397-08002B2CF9AE}" pid="36" name="xxen_drilldown_template_gja">
    <vt:lpwstr>x</vt:lpwstr>
  </property>
  <property fmtid="{D5CDD505-2E9C-101B-9397-08002B2CF9AE}" pid="37" name="xxen_drilldown_template_gfj">
    <vt:lpwstr>x</vt:lpwstr>
  </property>
  <property fmtid="{D5CDD505-2E9C-101B-9397-08002B2CF9AE}" pid="38" name="xxen_drilldown_template_sd">
    <vt:lpwstr>x</vt:lpwstr>
  </property>
  <property fmtid="{D5CDD505-2E9C-101B-9397-08002B2CF9AE}" pid="39" name="xxen_drilldown_view_transaction">
    <vt:lpwstr>GENERAL_LEDGER_OPERATIONS</vt:lpwstr>
  </property>
  <property fmtid="{D5CDD505-2E9C-101B-9397-08002B2CF9AE}" pid="40" name="xxen_drilldown_view_application">
    <vt:lpwstr>SQLGL</vt:lpwstr>
  </property>
  <property fmtid="{D5CDD505-2E9C-101B-9397-08002B2CF9AE}" pid="41" name="xxen_function_upper_limit">
    <vt:lpwstr>x</vt:lpwstr>
  </property>
  <property fmtid="{D5CDD505-2E9C-101B-9397-08002B2CF9AE}" pid="42" name="xxen_nls_language">
    <vt:lpwstr>en-US</vt:lpwstr>
  </property>
  <property fmtid="{D5CDD505-2E9C-101B-9397-08002B2CF9AE}" pid="43" name="xxen_drilldown_same_workbook">
    <vt:lpwstr>x</vt:lpwstr>
  </property>
  <property fmtid="{D5CDD505-2E9C-101B-9397-08002B2CF9AE}" pid="44" name="xxen_doubleclick_to_function">
    <vt:lpwstr>x</vt:lpwstr>
  </property>
  <property fmtid="{D5CDD505-2E9C-101B-9397-08002B2CF9AE}" pid="45" name="xxen_sso_enabled">
    <vt:lpwstr>N</vt:lpwstr>
  </property>
  <property fmtid="{D5CDD505-2E9C-101B-9397-08002B2CF9AE}" pid="46" name="xxen_use_mod_plsql">
    <vt:lpwstr/>
  </property>
  <property fmtid="{D5CDD505-2E9C-101B-9397-08002B2CF9AE}" pid="47" name="xxen_webservice_connection_type">
    <vt:lpwstr>ORDS</vt:lpwstr>
  </property>
  <property fmtid="{D5CDD505-2E9C-101B-9397-08002B2CF9AE}" pid="48" name="ords_client_id">
    <vt:lpwstr>AkPJISaE-dCjtXOGgOXQVA..</vt:lpwstr>
  </property>
  <property fmtid="{D5CDD505-2E9C-101B-9397-08002B2CF9AE}" pid="49" name="ords_client_secret">
    <vt:lpwstr>hNAK7Dcehqz08r91QBh9vg..</vt:lpwstr>
  </property>
</Properties>
</file>